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455" yWindow="840" windowWidth="20730" windowHeight="3975"/>
  </bookViews>
  <sheets>
    <sheet name="Perfil hospitales" sheetId="1" r:id="rId1"/>
    <sheet name="Hospitales Esa, Gua, Hon" sheetId="6" r:id="rId2"/>
    <sheet name="Egresos a extranjeros El Salv" sheetId="2" r:id="rId3"/>
    <sheet name="Consultas extranjeros El Salv" sheetId="3" r:id="rId4"/>
    <sheet name="Emergencias El Salvador" sheetId="5" r:id="rId5"/>
  </sheets>
  <calcPr calcId="125725"/>
</workbook>
</file>

<file path=xl/calcChain.xml><?xml version="1.0" encoding="utf-8"?>
<calcChain xmlns="http://schemas.openxmlformats.org/spreadsheetml/2006/main">
  <c r="H104" i="6"/>
  <c r="H103"/>
  <c r="H102"/>
  <c r="H101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I14" i="1"/>
  <c r="I15"/>
  <c r="I16"/>
  <c r="I17"/>
  <c r="I18"/>
  <c r="I13"/>
  <c r="K14"/>
  <c r="K15"/>
  <c r="K16"/>
  <c r="K17"/>
  <c r="K18"/>
  <c r="K13"/>
  <c r="M14"/>
  <c r="M15"/>
  <c r="M16"/>
  <c r="M17"/>
  <c r="M18"/>
  <c r="G14"/>
  <c r="G15"/>
  <c r="G16"/>
  <c r="G17"/>
  <c r="G18"/>
  <c r="G13"/>
  <c r="M13"/>
  <c r="I10"/>
  <c r="I11"/>
  <c r="I12"/>
  <c r="I9"/>
  <c r="K10"/>
  <c r="K11"/>
  <c r="K12"/>
  <c r="K9"/>
  <c r="E14"/>
  <c r="E15"/>
  <c r="E16"/>
  <c r="E17"/>
  <c r="E18"/>
  <c r="E13"/>
  <c r="G9"/>
  <c r="G11"/>
  <c r="G12"/>
  <c r="E11"/>
  <c r="E12"/>
  <c r="E9"/>
  <c r="G10"/>
  <c r="E10"/>
</calcChain>
</file>

<file path=xl/sharedStrings.xml><?xml version="1.0" encoding="utf-8"?>
<sst xmlns="http://schemas.openxmlformats.org/spreadsheetml/2006/main" count="1887" uniqueCount="532">
  <si>
    <t>Hospital</t>
  </si>
  <si>
    <t>Abas. Med</t>
  </si>
  <si>
    <t>Pais</t>
  </si>
  <si>
    <t>El Salvador</t>
  </si>
  <si>
    <t>HOSPITAL NACIONAL SAN SALVADOR SS "BENJAMIN BLOOM"</t>
  </si>
  <si>
    <t xml:space="preserve">HOSPITAL NACIONAL SENSUNTEPEQUE CA </t>
  </si>
  <si>
    <t>HOSPITAL NACIONAL SANTA ANA SA "SAN JUAN DE DIOS"</t>
  </si>
  <si>
    <t>HOSPITAL NACIONAL AHUACHAPAN AH "FRANCISCO MENENDEZ"</t>
  </si>
  <si>
    <t xml:space="preserve">HOSPITAL NACIONAL SAN FRANCISCO GOTERA MO </t>
  </si>
  <si>
    <t>Camas censables</t>
  </si>
  <si>
    <t>GUATEMALA</t>
  </si>
  <si>
    <t>HOSPTIAL GENERAL SAN JUAN DE DIOS</t>
  </si>
  <si>
    <t>HOSPITAL ROOSEVELT</t>
  </si>
  <si>
    <t>HOSPITAL REGIONAL DE CUILAPA</t>
  </si>
  <si>
    <t>HOSPITAL NACIONAL ERNESTINA VIUDA DE RECINOS</t>
  </si>
  <si>
    <t>MUNICIPIO</t>
  </si>
  <si>
    <t>SAN SALVADOR</t>
  </si>
  <si>
    <t>SANTA ANA</t>
  </si>
  <si>
    <t>AHUACHAPAN</t>
  </si>
  <si>
    <t>SENSUNTEPEQUE</t>
  </si>
  <si>
    <t>SAN FRANCISCO GOTERA</t>
  </si>
  <si>
    <t>CUILAPA</t>
  </si>
  <si>
    <t>JUTIAPA</t>
  </si>
  <si>
    <t>HONDURAS</t>
  </si>
  <si>
    <t>HOSPITAL DE AREA JUAN MANUEL GALVEZ</t>
  </si>
  <si>
    <t>GRACIAS</t>
  </si>
  <si>
    <t>HOSPITAL DE AREA PUERTO LEMPIRA</t>
  </si>
  <si>
    <t>HOSPITAL DE AREA ENRIQUE AGUILAR CERRATO</t>
  </si>
  <si>
    <t>LEMPIRA</t>
  </si>
  <si>
    <t>INTIBUCA</t>
  </si>
  <si>
    <t>HOSPITAL REGIONAL SANTA TERESA</t>
  </si>
  <si>
    <t>COMAYAGUA</t>
  </si>
  <si>
    <t>SAN PEDRO SULA</t>
  </si>
  <si>
    <t>HOSPITAL MARIO CATARINO RIVAS</t>
  </si>
  <si>
    <t>Presupuesto 17 moneda nacional</t>
  </si>
  <si>
    <t>Presupuesto 17 dólares</t>
  </si>
  <si>
    <t>Presupuesto 16 moneda nacional</t>
  </si>
  <si>
    <t>Presupuesto 16 dólares</t>
  </si>
  <si>
    <t>Egresos 17</t>
  </si>
  <si>
    <t>Emergencias 17</t>
  </si>
  <si>
    <t>Camas no censables</t>
  </si>
  <si>
    <t>Medicos</t>
  </si>
  <si>
    <t>Enfermeras</t>
  </si>
  <si>
    <t>Emergencias 17 extranjeros</t>
  </si>
  <si>
    <t>Egresos 17 extranjeros</t>
  </si>
  <si>
    <t>Poblacion meta</t>
  </si>
  <si>
    <t>OCOTEPEQUE</t>
  </si>
  <si>
    <t>HOSPITAL DE AREA SAN MARCOS</t>
  </si>
  <si>
    <t>Presupuesto 15 moneda local</t>
  </si>
  <si>
    <t>Presupuesto 15 dolares</t>
  </si>
  <si>
    <t>Presupuesto 13 moneda local</t>
  </si>
  <si>
    <t>Presupuesto 14 moneda local</t>
  </si>
  <si>
    <t>Presupuesto 14 dolares</t>
  </si>
  <si>
    <t>Presupuesto 13 dolares</t>
  </si>
  <si>
    <t>CIUDAD BARRIOS</t>
  </si>
  <si>
    <t>HOSPITAL NACIONAL CIUDAD BARRIOS SM "MONS. OSCAR ARNULFO ROMERO"</t>
  </si>
  <si>
    <t>SANTA ROSA DE LIMA</t>
  </si>
  <si>
    <t xml:space="preserve">HOSPITAL NACIONAL SANTA ROSA DE LIMA LU </t>
  </si>
  <si>
    <t>Consultas</t>
  </si>
  <si>
    <t>Consultas extranjeros</t>
  </si>
  <si>
    <t>Especialidades y subespecialidades</t>
  </si>
  <si>
    <t>ND</t>
  </si>
  <si>
    <t>SR</t>
  </si>
  <si>
    <t>Dirección de Vigilancia Sanitaria</t>
  </si>
  <si>
    <t>Unidad de Estadística e Información en Salud</t>
  </si>
  <si>
    <t>por país de procedencia</t>
  </si>
  <si>
    <t>años 2013 a 2017</t>
  </si>
  <si>
    <t>No.</t>
  </si>
  <si>
    <t>Hospital Nacional</t>
  </si>
  <si>
    <t>Total</t>
  </si>
  <si>
    <t>Guatemala</t>
  </si>
  <si>
    <t>Honduras</t>
  </si>
  <si>
    <t>Nicaragua</t>
  </si>
  <si>
    <t>Otros Paises</t>
  </si>
  <si>
    <t>Panamá</t>
  </si>
  <si>
    <t>Costa Rica</t>
  </si>
  <si>
    <t>Hospital Nacional Ahuachapán AH "Francisco Menéndez"</t>
  </si>
  <si>
    <t>Hospital Nacional Chalatenango CH "Dr. Luis Edmundo Vásquez"</t>
  </si>
  <si>
    <t xml:space="preserve">Hospital Nacional Chalchuapa SA </t>
  </si>
  <si>
    <t>Hospital Nacional Ciudad Barrios SM "Mons. Oscar Arnulfo Romero"</t>
  </si>
  <si>
    <t>Hospital Nacional Cojutepeque CU "Nuestra Sra. de Fátima"</t>
  </si>
  <si>
    <t>Hospital Nacional Ilobasco CA "Dr. José L. Saca"</t>
  </si>
  <si>
    <t>Hospital Nacional Ilopango SS "Enf. Angélica Vidal de Najarro"</t>
  </si>
  <si>
    <t xml:space="preserve">Hospital Nacional Jiquilisco US </t>
  </si>
  <si>
    <t xml:space="preserve">Hospital Nacional La Unión LU </t>
  </si>
  <si>
    <t>Hospital Nacional Mejicanos SS  (Zacamil) "Dr. Juan José Fernández"</t>
  </si>
  <si>
    <t xml:space="preserve">Hospital Nacional Metapán SA </t>
  </si>
  <si>
    <t xml:space="preserve">Hospital Nacional Nueva Concepción CH </t>
  </si>
  <si>
    <t xml:space="preserve">Hospital Nacional Nueva Guadalupe SM </t>
  </si>
  <si>
    <t xml:space="preserve">Hospital Nacional San Francisco Gotera MO </t>
  </si>
  <si>
    <t>Hospital Nacional San Miguel  SM "San Juan de Dios"</t>
  </si>
  <si>
    <t>Hospital Nacional San Salvador SS "Benjamin Bloom"</t>
  </si>
  <si>
    <t>Hospital Nacional San Salvador SS "Rosales"</t>
  </si>
  <si>
    <t xml:space="preserve">Hospital Nacional San Salvador SS de la Mujer </t>
  </si>
  <si>
    <t>Hospital Nacional San Salvador SS Neumológico "Dr. José A. Saldaña"</t>
  </si>
  <si>
    <t>Hospital Nacional San Vicente SV "Santa Gertrudis"</t>
  </si>
  <si>
    <t>Hospital Nacional Santa Ana SA "San Juan de Dios"</t>
  </si>
  <si>
    <t xml:space="preserve">Hospital Nacional Santa Rosa de Lima LU </t>
  </si>
  <si>
    <t>Hospital Nacional Santa Tecla LL "San Rafael"</t>
  </si>
  <si>
    <t xml:space="preserve">Hospital Nacional Santiago de María US </t>
  </si>
  <si>
    <t xml:space="preserve">Hospital Nacional Sensuntepeque CA </t>
  </si>
  <si>
    <t>Hospital Nacional Sonsonate SO "Dr. Jorge Mazzini Villacorta"</t>
  </si>
  <si>
    <t>Hospital Nacional Soyapango SS "Dr. José Molina Martínez"</t>
  </si>
  <si>
    <t xml:space="preserve">Hospital Nacional Suchitoto CU </t>
  </si>
  <si>
    <t>Hospital Nacional Usulután US "San Pedro"</t>
  </si>
  <si>
    <t>Hospital Nacional Zacatecoluca LP "Santa Teresa"</t>
  </si>
  <si>
    <t>Total general</t>
  </si>
  <si>
    <t>Fuente: Sistema de MorbiMortalidad en línea - SIMMOW.</t>
  </si>
  <si>
    <t>Ministerio de Salud El Salvador</t>
  </si>
  <si>
    <t>Egresos dados a extranjeros en Hospitales Nacionales del MINSAL El Salvador</t>
  </si>
  <si>
    <t>Consultas de primera vez y subsecuentes</t>
  </si>
  <si>
    <t>brindadas a extranjeros en Hospitales Nacionales del MINSAL El Salvador</t>
  </si>
  <si>
    <t>Total 2013</t>
  </si>
  <si>
    <t>Total 2014</t>
  </si>
  <si>
    <t>Total 2015</t>
  </si>
  <si>
    <t>Total 2016</t>
  </si>
  <si>
    <t>Total 2017</t>
  </si>
  <si>
    <t>Hospital Nacional Mejicanos SS (Zacamil) "Dr. Juan José Fernández"</t>
  </si>
  <si>
    <t>Hospital Nacional San Miguel SM "San Juan de Dios"</t>
  </si>
  <si>
    <t>Fuente: Sistema de MorbiMortalidad en Línea - SIMMOW.</t>
  </si>
  <si>
    <t>PAIS</t>
  </si>
  <si>
    <t>DEPARTAMENTO</t>
  </si>
  <si>
    <t>HOSPITAL</t>
  </si>
  <si>
    <t>DIRECCION</t>
  </si>
  <si>
    <t>LINK MAPA</t>
  </si>
  <si>
    <t>PRESUPUESTO 17 MONEDA LOCAL</t>
  </si>
  <si>
    <t>PRESUPUESTO 17 dólares</t>
  </si>
  <si>
    <t>NIVEL</t>
  </si>
  <si>
    <t>CONSULTA</t>
  </si>
  <si>
    <t>CONSULTA EXTRANJERO</t>
  </si>
  <si>
    <t>EMERGENCIAS</t>
  </si>
  <si>
    <t>EMERGENCIA EXTRANJERO</t>
  </si>
  <si>
    <t>EGRESOS</t>
  </si>
  <si>
    <t>EGRESOS EXTRANJERO</t>
  </si>
  <si>
    <t>EL SALVADOR</t>
  </si>
  <si>
    <t>FINAL 13 AV SUR NUMERO 1</t>
  </si>
  <si>
    <t>https://www.google.com.sv/maps/place/Hospital+Nacional+San+Juan+de+Dios/@13.9919501,-89.5512373,15z/data=!4m5!3m4!1s0x0:0xee1236aa4f705a9c!8m2!3d13.9919501!4d-89.5512373</t>
  </si>
  <si>
    <t>REGIONAL</t>
  </si>
  <si>
    <t>METAPAN</t>
  </si>
  <si>
    <t xml:space="preserve">HOSPITAL NACIONAL METAPAN SA </t>
  </si>
  <si>
    <t>CARRETERA INTENACIONAL NUMERO 112</t>
  </si>
  <si>
    <t>https://www.google.com.sv/maps/place/Hospital+Nacional+de+Metapan/@14.3252441,-89.4431526,15z/data=!4m5!3m4!1s0x0:0x8a27e84db67c80b6!8m2!3d14.3252441!4d-89.4431526</t>
  </si>
  <si>
    <t>BASICO II</t>
  </si>
  <si>
    <t>CHALCHUAPA</t>
  </si>
  <si>
    <t xml:space="preserve">HOSPITAL NACIONAL CHALCHUAPA SA </t>
  </si>
  <si>
    <t>FINAL AVENIDA 2 DE ABRIL NORTE, CARRETERA AHUACHAPAN, SOBRE CALLE BAY PASS</t>
  </si>
  <si>
    <t>https://www.google.com.sv/maps/place/Hospital+Nacional+De+Chalchuapa/@13.9890946,-89.6784518,15z/data=!4m2!3m1!1s0x0:0xfe6f14cd9fabef86?sa=X&amp;ved=2ahUKEwifiJn86fndAhUQu1MKHRJtDVsQ_BIwC3oECAsQCw</t>
  </si>
  <si>
    <t>CANTON ASHAPUCO,COLONIA EL ZACAMIL</t>
  </si>
  <si>
    <t>https://www.google.com.sv/maps/place/Hospital+Nacional+General+Francisco+Men%C3%A9ndez/@13.9288293,-89.8490855,17z/data=!3m1!4b1!4m5!3m4!1s0x8f6297f720715263:0x54c6a737d8ae1741!8m2!3d13.9288293!4d-89.8468968</t>
  </si>
  <si>
    <t>DEPARTAMENTAL II</t>
  </si>
  <si>
    <t>SONSONATE</t>
  </si>
  <si>
    <t>HOSPITAL NACIONAL SONSONATE SO "DR. JORGE MAZZINI VILLACORTA"</t>
  </si>
  <si>
    <t>FINAL CALLE ALBERTO MASFERRER PONIENTE 3-1</t>
  </si>
  <si>
    <t>https://www.google.com.sv/maps/place/Hospital+Nacional+de+Sonsonate/@13.7227903,-89.7294839,15z/data=!4m5!3m4!1s0x0:0xd41f8cdf0d355e7f!8m2!3d13.7227903!4d-89.7294839</t>
  </si>
  <si>
    <t>CHALATENANGO</t>
  </si>
  <si>
    <t>HOSPITAL NACIONAL CHALATENANGO CH "DR. LUIS EDMUNDO VASQUEZ"</t>
  </si>
  <si>
    <t>FINAL AVENIDA SUR NUMERO 32, BARRIO SAN ANTONIO</t>
  </si>
  <si>
    <t>https://www.google.com.sv/maps/place/Hospital+Nacional+Dr.+Luis+Edmundo+V%C3%A1squez/@14.038494,-88.9359402,15z/data=!4m5!3m4!1s0x0:0xd7ccff9938d887a2!8m2!3d14.038494!4d-88.9359402</t>
  </si>
  <si>
    <t>NUEVA CONCEPCION</t>
  </si>
  <si>
    <t xml:space="preserve">HOSPITAL NACIONAL NUEVA CONCEPCION CH </t>
  </si>
  <si>
    <t>NOVENA CALLE ORIENTE, BARRIO EL ROSARIO</t>
  </si>
  <si>
    <t>https://www.google.com.sv/maps/place/Hospital+Nacional+de+Nueva+Concepci%C3%B3n/@14.1321673,-89.288468,15z/data=!4m2!3m1!1s0x0:0xc5bfb7cbff11777f?sa=X&amp;ved=2ahUKEwiqzqDulfrdAhVBtFMKHRsbAmEQ_BIwC3oECAoQCw</t>
  </si>
  <si>
    <t>LA LIBERTAD</t>
  </si>
  <si>
    <t>SANTA TECLA</t>
  </si>
  <si>
    <t>HOSPITAL NACIONAL SANTA TECLA LL "SAN RAFAEL"</t>
  </si>
  <si>
    <t>FINAL CUARTA CALLE ORIENTE 9-2</t>
  </si>
  <si>
    <t>https://www.google.com.sv/maps/place/Hospital+Nacional+San+Rafael/@13.670957,-89.2782696,15z/data=!4m2!3m1!1s0x0:0x68b4bed2ba9cda53?sa=X&amp;ved=2ahUKEwiWxMWFlvrdAhWJtlMKHTUiBGkQ_BIwC3oECAsQCw</t>
  </si>
  <si>
    <t>25 AVENIDA NORTE Y 27 CALLE PONIENTE</t>
  </si>
  <si>
    <t>https://www.google.com.sv/maps/place/Hospital+de+Ni%C3%B1os+Benjam%C3%ADn+Bloom/@13.7140682,-89.2040682,15z/data=!4m2!3m1!1s0x0:0xb7f196d2c2d6c72?sa=X&amp;ved=2ahUKEwiSuaSxl_rdAhWJyVMKHW_lA2cQ_BIwC3oECAsQCw</t>
  </si>
  <si>
    <t>REFERENCIA III</t>
  </si>
  <si>
    <t>HOSPITAL NACIONAL SAN SALVADOR SS "ROSALES"</t>
  </si>
  <si>
    <t>25 AVENIDA NORTE ENTRE PRIMERA CALLE PONIENTE Y ALAMEDA ROOSEVELT</t>
  </si>
  <si>
    <t>https://www.google.com.sv/maps/place/Hospital+Nacional+Rosales/@13.7005018,-89.2060011,15z/data=!4m5!3m4!1s0x0:0x1ec72f9c5f736841!8m2!3d13.7005018!4d-89.2060011</t>
  </si>
  <si>
    <t xml:space="preserve">HOSPITAL NACIONAL SAN SALVADOR SS DE LA MUJER </t>
  </si>
  <si>
    <t>25 AVENIDA SUR Y CALLE FRANCISCO MENENDEZ</t>
  </si>
  <si>
    <t>https://www.google.com.sv/maps/place/Hospital+maternidad/@13.6906954,-89.2044779,15z/data=!4m5!3m4!1s0x0:0x50669db499c2d19!8m2!3d13.6906954!4d-89.2044779</t>
  </si>
  <si>
    <t>HOSPITAL NACIONAL SAN SALVADOR SS NEUMOLOGICO "DR. JOSE A. SALDAÑA"</t>
  </si>
  <si>
    <t>KILOMETRO 8 Y MEDIO CARRETERA A PLANES DE RENDEROS</t>
  </si>
  <si>
    <t>https://www.google.com.sv/maps/place/Hospital+Nacional+General+de+Neumolog%C3%ADa+y+Medicina+Familiar+Salda%C3%B1a+%22Dr.+Jos%C3%A9+Antonio+Salda%C3%B1a%22+(Neumol%C3%B3gico)./@13.647363,-89.1954017,15z/data=!4m2!3m1!1s0x0:0xe142393297ee74fa?sa=X&amp;ved=2ahUKEwja4-3emPrdAhVOyVMKHRnsDGoQ_BIwC3oECAsQCw</t>
  </si>
  <si>
    <t>ILOPANGO</t>
  </si>
  <si>
    <t>HOSPITAL NACIONAL ILOPANGO SS "ENF. ANGELICA VIDAL DE NAJARRO"</t>
  </si>
  <si>
    <t>FINAL CALLE FRANCISCO MENENDEZ</t>
  </si>
  <si>
    <t>https://www.google.com.sv/maps/place/Hospital+De+San+Bartolo/@13.7048385,-89.106134,15z/data=!4m5!3m4!1s0x0:0xdf4f724a86c1fd01!8m2!3d13.7048385!4d-89.106134</t>
  </si>
  <si>
    <t>SOYAPANGO</t>
  </si>
  <si>
    <t>HOSPITAL NACIONAL SOYAPANGO SS "DR. JOSE MOLINA MARTINEZ"</t>
  </si>
  <si>
    <t>CALLE A LA FUENTE, CANTON VENECIA</t>
  </si>
  <si>
    <t>https://www.google.com.sv/maps/place/Hospital+Nacional+Psiqui%C3%A1trico+%E2%80%9CDr.+Jos%C3%A9+Molina+Mart%C3%ADnez%E2%80%9D/@13.7146423,-89.1397082,15z/data=!4m5!3m4!1s0x0:0xa220eff271a64df5!8m2!3d13.7146423!4d-89.1397082</t>
  </si>
  <si>
    <t>MEJICANOS</t>
  </si>
  <si>
    <t>HOSPITAL NACIONAL MEJICANOS SS  (ZACAMIL) "DR. JUAN JOSE FERNANDEZ"</t>
  </si>
  <si>
    <t>CALLE LA ERMITA Y AVENIDA CASTRO MORAN</t>
  </si>
  <si>
    <t>https://www.google.com.sv/maps/place/Unidad+de+Atenci%C3%B3n+a+V%C3%ADctimas+de+Violencia+y+Salud+Mental+de+Hospital+Nacional+Zacamil/@13.7292114,-89.2074812,17z/data=!4m8!1m2!2m1!1sdirecci%C3%B3n+hospital+nacional+ZACAMIL!3m4!1s0x8f633a7fade50723:0xfd026b980da99862!8m2!3d13.7302206!4d-89.2068472</t>
  </si>
  <si>
    <t>CUSCATLAN</t>
  </si>
  <si>
    <t>COJUTEPEQUE</t>
  </si>
  <si>
    <t>HOSPITAL NACIONAL COJUTEPEQUE CU "NUESTRA SRA. DE FATIMA"</t>
  </si>
  <si>
    <t>BARRIO EL CALVARIO KILOMETRO 33 ANTIGUA CARRETERA PANAMERICANA</t>
  </si>
  <si>
    <t>https://www.google.com.sv/maps/place/Hospital+Nacional+Nuestra+Se%C3%B1ora+de+F%C3%A1tima/@13.7259197,-88.942126,15z/data=!4m2!3m1!1s0x0:0xa732b7cf673db38?sa=X&amp;ved=2ahUKEwiswPrsnPrdAhUowlkKHTEUCxUQ_BIwC3oECAsQCw</t>
  </si>
  <si>
    <t>SUCHITOTO</t>
  </si>
  <si>
    <t xml:space="preserve">HOSPITAL NACIONAL SUCHITOTO CU </t>
  </si>
  <si>
    <t>AVENIDA JOSE MARIA PENA FERNANDEZ, BARRIO EL CALVARIO</t>
  </si>
  <si>
    <t>https://www.google.com.sv/maps/place/Hospital+Nacional+de+Suchitoto/@13.9330259,-89.0307409,15z/data=!4m5!3m4!1s0x0:0xa2f9545d33dc02cd!8m2!3d13.9330259!4d-89.0307409</t>
  </si>
  <si>
    <t>LA PAZ</t>
  </si>
  <si>
    <t>ZACATECOLUCA</t>
  </si>
  <si>
    <t>HOSPITAL NACIONAL ZACATECOLUCA LP "SANTA TERESA"</t>
  </si>
  <si>
    <t>FINAL AVENIDA JUAN MANUEL RODRIGUEZ, CALLE AL VOLCAN</t>
  </si>
  <si>
    <t>https://www.google.com.sv/maps/place/Hospital+Nacional+Santa+Teresa/@13.5173392,-88.8680075,15z/data=!4m2!3m1!1s0x0:0xe1d961b716d36c86?sa=X&amp;ved=2ahUKEwjs-LWznfrdAhXQtYsKHSWCAmAQ_BIwC3oECAsQCw</t>
  </si>
  <si>
    <t>CABAÑAS</t>
  </si>
  <si>
    <t>ILOBASCO</t>
  </si>
  <si>
    <t>HOSPITAL NACIONAL ILOBASCO CA "DR. JOSE L. SACA"</t>
  </si>
  <si>
    <t>FINAL CUARTA CALLE PONIENTE</t>
  </si>
  <si>
    <t>https://www.google.com.sv/maps/place/Hospital+Nacional+de+Ilobasco/@13.8391008,-88.8587362,15z/data=!4m5!3m4!1s0x0:0xe5d807bdb70eec5d!8m2!3d13.8391008!4d-88.8587362</t>
  </si>
  <si>
    <t>DECIMA AVENIDA SUR NUMERO 1, BARRIO SANTA BARBARA</t>
  </si>
  <si>
    <t>https://www.google.com.sv/maps/place/Hospital+Nacional+De+Sensuntepeque/@13.875663,-88.6222029,15z/data=!4m5!3m4!1s0x0:0x80349a47d6d38ea3!8m2!3d13.875663!4d-88.6222029</t>
  </si>
  <si>
    <t>SAN VICENTE</t>
  </si>
  <si>
    <t>HOSPITAL NACIONAL SAN VICENTE SV "SANTA GERTRUDIS"</t>
  </si>
  <si>
    <t>OCTAVA AVENIDA SUR NUMERO 1000</t>
  </si>
  <si>
    <t>https://www.google.com.sv/maps/place/Hospital+Nacional+Santa+Gertrudis/@13.6410396,-88.7838056,15z/data=!4m5!3m4!1s0x0:0x1ecc2ec7d3e8039a!8m2!3d13.6410396!4d-88.7838056</t>
  </si>
  <si>
    <t>USULUTAN</t>
  </si>
  <si>
    <t>HOSPITAL NACIONAL USULUTAN US "SAN PEDRO"</t>
  </si>
  <si>
    <t>FINAL CALLE FEDERICO PENADO, SALIDA A SAN SALVADOR</t>
  </si>
  <si>
    <t>https://www.google.com.sv/maps/place/Hospital+Nacional+San+Pedro/@13.3435477,-88.449889,15z/data=!4m2!3m1!1s0x0:0xc3284a109de3aa42?sa=X&amp;ved=2ahUKEwj1zb2DovrdAhVEtlkKHQgPA8UQ_BIwC3oECAoQCw</t>
  </si>
  <si>
    <t>JIQUILISCO</t>
  </si>
  <si>
    <t>HOSPITAL NACIONAL DE JIQUILISCO</t>
  </si>
  <si>
    <t>FINAL PRIMERA AVENIA SUR, CALLE A PUERTO AVALOS</t>
  </si>
  <si>
    <t>https://www.google.com.sv/maps/place/Hospital+Nacional+Santa+Rosa+de+Lima/@13.6211052,-87.8966938,15z/data=!4m2!3m1!1s0x0:0x2a18d735f6a7fb67?sa=X&amp;ved=2ahUKEwjUkNXso_rdAhUMm1kKHcpwB6cQ_BIwD3oECAoQCQ</t>
  </si>
  <si>
    <t>SANTIAGO DE MARIA</t>
  </si>
  <si>
    <t xml:space="preserve">HOSPITAL NACIONAL SANTIAGO DE MARIA US </t>
  </si>
  <si>
    <t>TERCERA CALLE PONIENTE NUMER 15, BARRIO CONCEPCION</t>
  </si>
  <si>
    <t>https://www.google.com.sv/maps/place/Hospital+Nacional+Dr.+Jorge+Arturo+Mena/@13.4850129,-88.4683942,15z/data=!4m5!3m4!1s0x0:0x4844396175493c3a!8m2!3d13.4850129!4d-88.4683942</t>
  </si>
  <si>
    <t>SAN MIGUEL</t>
  </si>
  <si>
    <t>HOSPITAL NACIONAL SAN MIGUEL  SM "SAN JUAN DE DIOS"</t>
  </si>
  <si>
    <t>FINAL 11 CALLE PONIENTE Y 23 AVENIDA SUR, CIUDAD JARDIN</t>
  </si>
  <si>
    <t>https://www.google.com.sv/maps/place/Hospital+Regional+San+Juan+de+Dios+-+San+Miguel/@13.473926,-88.19097,15z/data=!4m2!3m1!1s0x0:0xa051bfc15a155484?sa=X&amp;ved=2ahUKEwjL5abAovrdAhXup1kKHRy-Bb4Q_BIwC3oECAkQCw</t>
  </si>
  <si>
    <t>SEXTA AVENIDA NORTE, BARRIO ROMA</t>
  </si>
  <si>
    <t>https://www.google.com.sv/maps/place/Hospital+de+Ciudad+Barrios+%22Monse%C3%B1or+Arnulfo+Romero%22+Y+Consultorio+ISBM+Ciudad+Barrios/@13.7674029,-88.2682083,15z/data=!4m2!3m1!1s0x0:0x93a94bfa064840ea?sa=X&amp;ved=2ahUKEwit_IHfovrdAhUI0FkKHYsYAgsQ_BIwC3oECAsQCw</t>
  </si>
  <si>
    <t>MORAZAN</t>
  </si>
  <si>
    <t>AVENIDA THOMPSON NORTE, BARRIO L A CRUZ</t>
  </si>
  <si>
    <t>https://www.google.com.sv/maps/place/HOSPITAL+NACIONAL+DE+SAN+FRANCISCO+GOTERA/@13.6978247,-88.1021416,15z/data=!4m5!3m4!1s0x0:0x5ea2f6ba6616f5ce!8m2!3d13.6978247!4d-88.1021416</t>
  </si>
  <si>
    <t>NUEVA GUADALUPE</t>
  </si>
  <si>
    <t xml:space="preserve">HOSPITAL NACIONAL NUEVA GUADALUPE SM </t>
  </si>
  <si>
    <t>FINAL AVENIDA PRINCIPAL, BARRIO SAN LUIS</t>
  </si>
  <si>
    <t>https://www.google.com.sv/maps/place/Hospital+Nacional+de+Nueva+Guadalupe/@13.5379153,-88.3491293,15z/data=!4m5!3m4!1s0x0:0xe8cbb68268accc1!8m2!3d13.5379153!4d-88.3491293</t>
  </si>
  <si>
    <t>LA UNION</t>
  </si>
  <si>
    <t xml:space="preserve">HOSPITAL NACIONAL LA UNION LU </t>
  </si>
  <si>
    <t>KILOMETRO 180, CARRETERA PANAMERICANA</t>
  </si>
  <si>
    <t>RUTA MILITAR, SALIDA A SAN MIGUEL</t>
  </si>
  <si>
    <t>AMATITLAN</t>
  </si>
  <si>
    <t>HOSPITAL REGIONAL DE AMATITLAN</t>
  </si>
  <si>
    <t>7a. calle y 10a. avenida, barrio Hospital
Amatitlán</t>
  </si>
  <si>
    <t xml:space="preserve">https://wego.here.com/directions/mix//Hospital-Nacional-de-Amatitlan-pagina-oficial,-7a.-calle-y-10a.-avenida,-barrio-Hospital,-502-Amatitl%C3%A1n:e-eyJuYW1lIjoiSG9zcGl0YWwgTmFjaW9uYWwgZGUgQW1hdGl0bGFuIHBhZ2luYSBvZmljaWFsIiwiYWRkcmVzcyI6IjdhLiBjYWxsZSB5IDEwYS4gYXZlbmlkYSwgYmFycmlvIEhvc3BpdGFsLCA1MDItQW1hdGl0bFx1MDBlMW4iLCJsYXRpdHVkZSI6MTQuNDgxMzI3MDIyODAxLCJsb25naXR1ZGUiOi05MC42MjY2OTg5NTk3ODIsInByb3ZpZGVyTmFtZSI6ImZhY2Vib29rIiwicHJvdmlkZXJJZCI6OTExMDgzMzM1NjU5MDExfQ==?map=14.48133,-90.6267,15,normal&amp;fb_locale=es_LA  </t>
  </si>
  <si>
    <t>SIN REGISTRO</t>
  </si>
  <si>
    <t>IZABAL</t>
  </si>
  <si>
    <t>PUERTO BARRIOS</t>
  </si>
  <si>
    <t>HOSPITAL NACIONAL DE LA AMISTAD JAPON</t>
  </si>
  <si>
    <t>Final Calle Colonia San Manuel, Puerto Barrios</t>
  </si>
  <si>
    <t>https://www.google.com/maps/place/Hospital+Nacional+de+la+Amistad+Jap%C3%B3n-Guatemala/@15.6950827,-88.5823345,15z/data=!4m2!3m1!1s0x0:0x2db4d2f0394abb36?sa=X&amp;ved=2ahUKEwi5r9am3_3dAhXvwVkKHaFrDycQ_BIwEnoECAoQCw</t>
  </si>
  <si>
    <t>HUEHUETENANGO</t>
  </si>
  <si>
    <t>SANTA ELENA BARILLAS</t>
  </si>
  <si>
    <t>HOSPITAL DISTRITAL DE BARILLAS HUEHUETENANGO</t>
  </si>
  <si>
    <t>Casco urbano Barillas</t>
  </si>
  <si>
    <t>https://www.google.com/maps/place/Hospital+Distrital+de+Barillas/@15.8044757,-91.3227657,15z/data=!4m5!3m4!1s0x0:0x17fd0cccece5c496!8m2!3d15.8044757!4d-91.3227657</t>
  </si>
  <si>
    <t>DEPARTAMENTAL</t>
  </si>
  <si>
    <t>CHIMALTENANGO</t>
  </si>
  <si>
    <t>HOSPITAL NACIONAL DE CHIMALTENANGO</t>
  </si>
  <si>
    <t>Calzada Alameda zona 1, Calle del Estadio, Chimaltenango</t>
  </si>
  <si>
    <t>https://www.google.com/maps/place/Hospital+Nacional+de+Chimaltenango/@14.6521625,-90.8134702,15z/data=!4m2!3m1!1s0x0:0x71bf375da3879777?sa=X&amp;ved=2ahUKEwj6upKH4_3dAhUIrVkKHROcCUQQ_BIwEHoECAoQCw</t>
  </si>
  <si>
    <t>CHIQUIMULA</t>
  </si>
  <si>
    <t>HOSPITAL MODULAR DE CHIQUIMULA</t>
  </si>
  <si>
    <t>Casco urbano Chiquimula</t>
  </si>
  <si>
    <t>https://www.google.com/maps/place/Hospital+Modular+de+Chiquimula/@14.8021744,-89.5366538,15z/data=!4m2!3m1!1s0x0:0xd6675e80443126de?sa=X&amp;ved=2ahUKEwiylYT94_3dAhWr1lkKHfZJBcEQ_BIwDnoECAoQCw</t>
  </si>
  <si>
    <t>QUETZALTENANGOO</t>
  </si>
  <si>
    <t>COATEPEQUE</t>
  </si>
  <si>
    <t>HOSPITAL NACIONAL DE COATEPEQUE</t>
  </si>
  <si>
    <t>Casco urbano Coatepeque</t>
  </si>
  <si>
    <t>https://www.google.com/maps/place/Hospital+Nacional+Juan+Jos%C3%A9+Ortega+de+Coatepeque/@14.6991665,-91.8692744,15z/data=!4m2!3m1!1s0x0:0x88794e39eb8475af?sa=X&amp;ved=2ahUKEwjNxcv05P3dAhUh1VkKHb4fAmoQ_BIwDnoECAoQCw</t>
  </si>
  <si>
    <t>ALTA VERAPAZ</t>
  </si>
  <si>
    <t>COBAN</t>
  </si>
  <si>
    <t>HOSPITAL NACIONAL HELLEN LOSSI COBAN</t>
  </si>
  <si>
    <r>
      <t>8a. calle 1-24 zona 11, </t>
    </r>
    <r>
      <rPr>
        <b/>
        <sz val="12"/>
        <color rgb="FF6A6A6A"/>
        <rFont val="Arial"/>
        <family val="2"/>
      </rPr>
      <t>Cobán</t>
    </r>
    <r>
      <rPr>
        <sz val="12"/>
        <color rgb="FF545454"/>
        <rFont val="Arial"/>
        <family val="2"/>
      </rPr>
      <t>, Alta Verapaz</t>
    </r>
  </si>
  <si>
    <t>https://www.google.com/maps?locale=en&amp;daddr=15.48623096943416,-90.37203311920166&amp;submit_route=%C2%BFC%C3%B3mo+llegar?</t>
  </si>
  <si>
    <t>SANTA ROSA</t>
  </si>
  <si>
    <t>4a. calle 1-51 zona 4,, Cuilapa</t>
  </si>
  <si>
    <t>https://www.google.com.gt/maps/place/Hospital+Nacional+de+Cuilapa/@14.2803148,-90.3001955,15z/data=!4m2!3m1!1s0x0:0xc1039fddc7607707?sa=X&amp;ved=2ahUKEwietMPi6P3dAhUKvVkKHURUAoAQ_BIwDnoECAoQCw</t>
  </si>
  <si>
    <t>ESCUINTLA</t>
  </si>
  <si>
    <t>HOSPITAL REGIONAL DE ESCUINTLA</t>
  </si>
  <si>
    <t>Carretera a Taxisco Km. 59.5, Escuintla, Escuintla, Carretera A Taxisco, Escuintla</t>
  </si>
  <si>
    <t>https://www.google.com/maps/place/Hospital+Regional+de+Escuintla/@14.286685,-90.772,15z/data=!4m2!3m1!1s0x0:0x96499e721c75af8f?sa=X&amp;ved=2ahUKEwj31Oiu6f3dAhVGwFkKHW7gCB0Q_BIwDnoECAoQCw</t>
  </si>
  <si>
    <t>FRAY BARTOLOME DE LAS CASAS</t>
  </si>
  <si>
    <t>HOSPITAL DISTRITAL FRAY BARTOLOME DE LAS CASAS</t>
  </si>
  <si>
    <t>https://www.google.com/maps/search/HOSPITAL+DISTRITAL+FRAY+BARTOLOME+DE+LAS+CASAS/@15.8059108,-89.8780133,14z/data=!3m1!4b1</t>
  </si>
  <si>
    <t>SACATEPEQUEZ</t>
  </si>
  <si>
    <t>ANTIGUA GUATEMALA</t>
  </si>
  <si>
    <t>HOGAR DE ANCIANOS FRAY RODRIGO DE LA CRUZ</t>
  </si>
  <si>
    <t>https://www.google.com/maps/place/Hogar+de+Ancianos+Fray+Rodrigo+de+la+Cruz/@14.5822306,-90.7445655,15z/data=!4m2!3m1!1s0x0:0xd7494d5d3ecb2b0e?sa=X&amp;ved=2ahUKEwjJ_JO07v3dAhUKvFkKHZFoDUAQ_BIwC3oECAoQCw</t>
  </si>
  <si>
    <t>REFERENCIA Y ESPECIALIZADO</t>
  </si>
  <si>
    <t>HOSPITAL NACIONAL DE HUEHUETENANGO</t>
  </si>
  <si>
    <t>https://www.google.com/maps/place/Hospital+Nacional+de+Huehuetenango/@15.3156762,-91.5150232,15z/data=!4m2!3m1!1s0x0:0x599bbc5cf54e1440?sa=X&amp;ved=2ahUKEwif2Mz-7v3dAhWB1lkKHb9nAMAQ_BIwF3oECAsQCQ</t>
  </si>
  <si>
    <t>HOSPITAL INFANTIL ELISA MARTINEZ</t>
  </si>
  <si>
    <t>https://www.google.com/maps/place/Hospital+Infantil+Elisa+Martinez/@15.7260481,-88.5910077,15z/data=!4m2!3m1!1s0x0:0x879aa8220ae21c50?sa=X&amp;ved=2ahUKEwjT2Kmp7_3dAhWhq1kKHVtMDQ0Q_BIwDnoECAoQCw</t>
  </si>
  <si>
    <t>HOSPITAL INFANTIL DE INFECTOLOGIA Y REHABILITACION</t>
  </si>
  <si>
    <t>9A Avenida, Guatemala</t>
  </si>
  <si>
    <t>https://www.google.com/maps/place/Hospital+Infantil+de+Infectologia+y+rehabilitacion/@14.6133375,-90.5443957,15z/data=!4m2!3m1!1s0x0:0x2de1450d50ccddac?sa=X&amp;ved=2ahUKEwj2pI_i8P3dAhVKzlkKHcc0CAMQ_BIwDnoECAoQCw</t>
  </si>
  <si>
    <t>JALAPA</t>
  </si>
  <si>
    <t>HOSPITAL NACIONAL NICOLASA CRUZ JALAPA</t>
  </si>
  <si>
    <t>2a. Calle y Avenida Chipilapa, zona 1, Jalapa</t>
  </si>
  <si>
    <t>https://www.google.com/maps/place/Hospital+Nacional/@14.6350049,-89.9857343,15z/data=!4m2!3m1!1s0x0:0xaa2a0904bda469b3?sa=X&amp;ved=2ahUKEwiwi7ia8f3dAhUJwlkKHbkNBXQQ_BIwDnoECAoQCQ</t>
  </si>
  <si>
    <t>QUICHE</t>
  </si>
  <si>
    <t>JOYABAJ</t>
  </si>
  <si>
    <t>HOSPITAL DISTRITAL DE JOYABAJ</t>
  </si>
  <si>
    <t xml:space="preserve">Joyabaj </t>
  </si>
  <si>
    <t>https://www.google.com/maps/place/Hospital+Distrital/@14.9902582,-90.7968239,15z/data=!4m2!3m1!1s0x0:0x56994759ba8e6df3?sa=X&amp;ved=2ahUKEwjo3NTz8f3dAhVrplkKHZeNBDsQ_BIwDnoECAoQCw</t>
  </si>
  <si>
    <t>HOSPITAL NACIONAL ERNESTINA VDA. DE RECINOS JUTIAPA</t>
  </si>
  <si>
    <t>9a. Avenida y 5ta Calle Zona 1, Jutiapa</t>
  </si>
  <si>
    <t>https://www.google.com/maps/place/Hospital+Nacional+de+Jutiapa/@14.2870872,-89.8903721,17z/data=!4m8!1m2!2m1!1sHOSPITAL+NACIONAL+ERNESTINA+VDA.+DE+RECINOS+JUTIAPA!3m4!1s0x8f627d8015746abf:0x9b86da8e0d9ab65e!8m2!3d14.2876033!4d-89.8886706</t>
  </si>
  <si>
    <t>SAN MARCOS</t>
  </si>
  <si>
    <t>MALACATNA</t>
  </si>
  <si>
    <t>HOSPITAL DISTRITAL DE MALACATAN</t>
  </si>
  <si>
    <t>Malacatan</t>
  </si>
  <si>
    <t>https://www.google.com/search?q=HOSPITAL+DISTRITAL+DE+MALACATAN&amp;npsic=0&amp;rflfq=1&amp;rlha=0&amp;rllag=14910060,-92055772,160&amp;tbm=lcl&amp;ved=2ahUKEwiXmazU9P3dAhWnwFkKHYm9D_gQtgN6BAgDEAQ&amp;tbs=lrf:!2m1!1e2!3sIAE,lf:1,lf_ui:2&amp;rldoc=1#rlfi=hd:;si:;mv:!3m12!1m3!1d20.080649301858198!2d-92.05577285000001!3d14.910060950000002!2m3!1f0!2f0!3f0!3m2!1i78!2i1!4f13.1;tbs:lrf:!2m1!1e2!3sIAE,lf:1,lf_ui:2</t>
  </si>
  <si>
    <t>SUCHITEPEQUEZ</t>
  </si>
  <si>
    <t>MAZATENANGO</t>
  </si>
  <si>
    <t>HOSPITAL NACIONAL DE MAZATENANGO</t>
  </si>
  <si>
    <t>1era avenida norte, Mazatenango</t>
  </si>
  <si>
    <t>https://www.google.com/maps/place/Hospital+Nacional+de+Mazatenango,+1a+Avenida,+Mazatenango+10001/@14.5374033,-91.508697,17z/data=!3m1!4b1!4m5!3m4!1s0x858ec26cab2b5d53:0x2018fbd0da67dedd!8m2!3d14.5370441!4d-91.506643</t>
  </si>
  <si>
    <t>PETEN</t>
  </si>
  <si>
    <t>MELCHOR DE MENCOS</t>
  </si>
  <si>
    <t>HOSPITAL DISTRITAL MELCHOR DE MENCOS</t>
  </si>
  <si>
    <t>https://www.google.com/maps/place/Hospital+de+Melchor+de+Mencos/@17.0592104,-89.1527991,15z/data=!4m5!3m4!1s0x0:0x1021f75c578dfa22!8m2!3d17.0592104!4d-89.1527991</t>
  </si>
  <si>
    <t>NEBAJ</t>
  </si>
  <si>
    <t>HOSPITAL DISTRITAL DE NEBAJ</t>
  </si>
  <si>
    <t>Nebaj</t>
  </si>
  <si>
    <t>https://www.google.com/maps/place/Hospital+Nacional/@15.143318,-91.2798182,10z/data=!4m8!1m2!2m1!1sHOSPITAL+DISTRITAL+DE+NEBAJ!3m4!1s0x0:0x92594fa30ac7bcbb!8m2!3d15.4003141!4d-91.1420631</t>
  </si>
  <si>
    <t>HOSPITAL DE ORTOPEDIA Y REHABILITACION VON AHN</t>
  </si>
  <si>
    <t>0-18, 13 Calle 1, Guatemala</t>
  </si>
  <si>
    <t>https://www.google.com/maps/place/Hospital+Nacional+De+Ortopedia/@14.6349149,-90.5068824,15z/data=!4m2!3m1!1s0x0:0xcedca55242e906fd?sa=X&amp;ved=2ahUKEwiap-SO-f3dAhWNq1kKHcplBUUQ_BIwCnoECAoQCQ</t>
  </si>
  <si>
    <t>HOSPITAL NACIONAL PEDRO DE BETHANCURT</t>
  </si>
  <si>
    <t>Aldea San Felipe de Jesús, Antigua Guatemala</t>
  </si>
  <si>
    <t>https://www.google.com/maps/place/Hospital+Nacional+Pedro+de+Bethancourt/@14.5704617,-90.7317115,15z/data=!4m2!3m1!1s0x0:0x9a13efc1c0064135?sa=X&amp;ved=2ahUKEwjmtJ-e-v3dAhVDwVkKHR4KDM0Q_BIwDnoECAoQCw</t>
  </si>
  <si>
    <t>POPTUN</t>
  </si>
  <si>
    <t>HOSPITAL DISTRITAL DE POPTUN</t>
  </si>
  <si>
    <t>10A. AVENIDA Y 9A. CALLE ZONA 4, POPTÚN, CA-13, Poptún 17012</t>
  </si>
  <si>
    <t>https://www.google.com/maps/place/HOSPITAL+DISTRITAL+DE+POPT%C3%9AN/@16.34905,-89.4264364,15z/data=!4m2!3m1!1s0x0:0x7327db75cfa55ef2?sa=X&amp;ved=2ahUKEwjB2PPL-v3dAhXQwFkKHdyrDOAQ_BIwFnoECAoQCw</t>
  </si>
  <si>
    <t xml:space="preserve">EL PROGRESO </t>
  </si>
  <si>
    <t>GUASTATOYA</t>
  </si>
  <si>
    <t>HOSPITAL NACIONAL EL PROGRESO</t>
  </si>
  <si>
    <t>https://www.google.com/maps/place/Hospital+Nacional+de+Guastatoya/@14.855189,-90.0630105,15z/data=!4m2!3m1!1s0x0:0xd183e4b49580cca9?sa=X&amp;ved=2ahUKEwjlh_ed-_3dAhVHzlkKHXqzA2MQ_BIwDnoECAoQCw</t>
  </si>
  <si>
    <t>QUETZALTENANGO</t>
  </si>
  <si>
    <t>HOSPITAL NACIONAL DE QUETZALTENANGO</t>
  </si>
  <si>
    <t>https://www.google.com.gt/maps/dir//Hospital+regional+de+occidente,+Quezaltenango/data=!4m6!4m5!1m1!4e2!1m2!1m1!1s0x858e98158e250753:0xe3d0b8f180bb464?sa=X&amp;ved=0ahUKEwj-yqu2of_dAhXtx1kKHaWAC3EQ48ADCEIwAQ</t>
  </si>
  <si>
    <t>HOSPITAL NACIONAL DEL QUICHE</t>
  </si>
  <si>
    <t>Santa Cruz del Quiché</t>
  </si>
  <si>
    <t>https://www.google.com.gt/maps/place/Hospital+Regional+Santa+Elena/@15.031126,-91.1572927,15z/data=!4m2!3m1!1s0x0:0x8aa8442acc4fbd71?sa=X&amp;ved=2ahUKEwjgicn9of_dAhVRuVkKHZYQDzUQ_BIwE3oECAoQCw</t>
  </si>
  <si>
    <t>RETALHULEU</t>
  </si>
  <si>
    <t>HOSPITAL NACIONAL DE RETALHULEU</t>
  </si>
  <si>
    <t>Boulevard Centenario Zona 2 Retalhuleu, Retalhuleu</t>
  </si>
  <si>
    <t>https://www.google.com.gt/maps/place/Hospital+Nacional+De+Retalhuleu/@14.5469174,-91.6762948,15z/data=!4m5!3m4!1s0x0:0x889b5afff0c6818d!8m2!3d14.5469174!4d-91.6762948</t>
  </si>
  <si>
    <t>HOSPITAL RODOLFO ROBLES</t>
  </si>
  <si>
    <t>Diagonal 21 19 - 19 Zona 11, Anillo Perifèrico</t>
  </si>
  <si>
    <t>https://www.google.com.gt/maps/dir/14.5930586,-90.5109936/Hospital+Rodolfo+Robles,+Calle+Mariscal,+Guatemala/@14.6072389,-90.5691018,13z/data=!3m1!4b1!4m9!4m8!1m1!4e1!1m5!1m1!1s0x8589a1015d4999e1:0x6bd76b44dc26f5f8!2m2!1d-90.5600662!2d14.606517</t>
  </si>
  <si>
    <t>HOSPITAL NACIONAL ROOSEVELT</t>
  </si>
  <si>
    <t>Calzada Roosevelt, Guatemala 01011</t>
  </si>
  <si>
    <t>https://www.google.com.gt/maps/place/Hospital+Roosevelt/@14.612774,-90.5427117,15z/data=!4m2!3m1!1s0x0:0xb4735759a72a16f5?sa=X&amp;ved=2ahUKEwjqzdaQqv_dAhWizVkKHUWQBLcQ_BIwCnoECAoQCw</t>
  </si>
  <si>
    <t>BAJA VERAPAZ</t>
  </si>
  <si>
    <t>SALAMA</t>
  </si>
  <si>
    <t>HOSPITAL NACIONAL DE SALAMA</t>
  </si>
  <si>
    <t>Carretera 5, Salamá</t>
  </si>
  <si>
    <t>https://www.google.com.gt/maps/place/Hospital+Nacional+de+Salam%C3%A1/@15.0997142,-90.327489,15z/data=!4m2!3m1!1s0x0:0x77a46f496e79f4d3?sa=X&amp;ved=2ahUKEwjvja7sqv_dAhXQuFkKHeqzDSAQ_BIwDnoECAoQCw</t>
  </si>
  <si>
    <t>HOSPITAL DE SALUD MENTAL FEDERICO MORA</t>
  </si>
  <si>
    <t>Guatemala, Guatemala</t>
  </si>
  <si>
    <t>https://www.google.com.gt/maps/place/Hospital+Nacional+Federico+Mora/@14.6632404,-90.4788578,15z/data=!4m2!3m1!1s0x0:0xe1dfb2581ceb8fb2?sa=X&amp;ved=2ahUKEwiwyeaaq__dAhXQwVkKHcq7DJcQ_BIwF3oECAoQCw</t>
  </si>
  <si>
    <t>SAN BENITO</t>
  </si>
  <si>
    <t>HOSPITAL REGIONAL DE SAN BENITO PETEN</t>
  </si>
  <si>
    <t>San Benito Petén</t>
  </si>
  <si>
    <t>https://www.google.com.gt/maps/place/Hospital+Regional+de+San+Benito+Pet%C3%A9n/@16.9140772,-89.9133498,15z/data=!4m2!3m1!1s0x0:0xc560babda5481863?sa=X&amp;ved=2ahUKEwiuxcnrq__dAhUOnFkKHcBlCUwQ_BIwDnoECAoQCw</t>
  </si>
  <si>
    <t>HOSPITAL GENERAL SAN JUAN DE DIOS</t>
  </si>
  <si>
    <t xml:space="preserve"> 1a Avenida zona 1, Guatemala</t>
  </si>
  <si>
    <t>https://www.google.com.gt/maps/place/Hospital+General+San+Juan+de+Dios/@14.6397303,-90.5208688,15z/data=!4m2!3m1!1s0x0:0xff3657e1fe077cd7?sa=X&amp;ved=2ahUKEwiw-rmerP_dAhVxplkKHbQyA6QQ_BIwDnoECAoQCw</t>
  </si>
  <si>
    <t>HOSPITAL NACIONAL DE SAN MARCOS</t>
  </si>
  <si>
    <t>5 calle y 14 avenida zona 5, Colonia Justo Rufino Barrios, San Marcos</t>
  </si>
  <si>
    <t>https://www.google.com.gt/maps/place/Hospital+Nacional+de+San+Marcos/@14.9537331,-91.8069801,15z/data=!4m2!3m1!1s0x0:0x442b4244547aa633?sa=X&amp;ved=2ahUKEwiuvra3rf_dAhWKjlkKHRpABM0Q_BIwDnoECAoQCw</t>
  </si>
  <si>
    <t xml:space="preserve">SAN PEDRO NECTA </t>
  </si>
  <si>
    <t>HOSPITAL DISTRITAL SAN PEDRO NECTA</t>
  </si>
  <si>
    <t>San Pedro Necta Huehuetenango</t>
  </si>
  <si>
    <t>https://www.google.com.gt/maps?q=HOSPITAL+DISTRITAL+SAN+PEDRO+NECTA&amp;um=1&amp;ie=UTF-8&amp;sa=X&amp;ved=0ahUKEwj_o-T7sf_dAhUFpFkKHVJ6Cu0Q_AUIDygC</t>
  </si>
  <si>
    <t>HOSPITAL ANTITUBERCULOSO SAN VICENTE</t>
  </si>
  <si>
    <t>Calle de La Verbena 72-73, Guatemala</t>
  </si>
  <si>
    <t>https://www.google.com.gt/maps/place/Hospital+San+Vicente/@14.6299547,-90.5405704,15z/data=!4m2!3m1!1s0x0:0x74c94a331cd1352d?sa=X&amp;ved=2ahUKEwign_assv_dAhUw01kKHXSbDMoQ_BIwDnoECAoQCw</t>
  </si>
  <si>
    <t>SAYAXCHE</t>
  </si>
  <si>
    <t>HOSPITAL DISTRITAL DE SAYAXCHE</t>
  </si>
  <si>
    <t>SAYAXCHE PETEN</t>
  </si>
  <si>
    <t>https://www.google.com.gt/maps?q=HOSPITAL+DISTRITAL+DE+SAYAXCHE&amp;um=1&amp;ie=UTF-8&amp;sa=X&amp;ved=0ahUKEwidhafqsv_dAhWGm1kKHUcXDlUQ_AUIDygC</t>
  </si>
  <si>
    <t>SOLOLA</t>
  </si>
  <si>
    <t>HOSPITAL NACIONAL JUAN DE DIOS RODAS SOLOLA</t>
  </si>
  <si>
    <t>Sololá, Sololá</t>
  </si>
  <si>
    <t>https://www.google.com.gt/maps/place/Hospital+Departamental+De+Solol%C3%A1/@14.7642725,-91.1766559,15z/data=!4m2!3m1!1s0x0:0x71c6be391b6a2839?sa=X&amp;ved=2ahUKEwisos_Ks__dAhXPq1kKHXBCCScQ_BIwDnoECAoQCw</t>
  </si>
  <si>
    <t>LA TINTA</t>
  </si>
  <si>
    <t>HOSPITAL DISTRITAL LA TINTA</t>
  </si>
  <si>
    <r>
      <t>La Tinta</t>
    </r>
    <r>
      <rPr>
        <sz val="12"/>
        <color rgb="FF545454"/>
        <rFont val="Arial"/>
        <family val="2"/>
      </rPr>
      <t> Alta Verapaz</t>
    </r>
  </si>
  <si>
    <t>https://www.google.com.gt/maps/place/Hospital+Distrital+La+Tinta/@15.3171349,-89.8760819,15z/data=!4m2!3m1!1s0x0:0x87c16efffc2d7d7d?sa=X&amp;ved=2ahUKEwi11aXqt__dAhWnrFkKHfscAjQQ_BIwDnoECAoQCQ</t>
  </si>
  <si>
    <t>TIQUISATE</t>
  </si>
  <si>
    <t>HOSPITAL DISTRITAL DE TIQUISATE</t>
  </si>
  <si>
    <r>
      <t>Km. 143.5 Finca San Judas, </t>
    </r>
    <r>
      <rPr>
        <b/>
        <sz val="12"/>
        <color rgb="FF6A6A6A"/>
        <rFont val="Arial"/>
        <family val="2"/>
      </rPr>
      <t>Tiquisate, Escuintla</t>
    </r>
  </si>
  <si>
    <t>https://www.google.com.gt/maps/dir//Hospital+General+Tiquisate,+27,+Tiquisate/data=!4m6!4m5!1m1!4e2!1m2!1m1!1s0x858ed81a9a4e3e5b:0xc4f726af727b880d?sa=X&amp;ved=0ahUKEwiBkIi6wP_dAhVFwFkKHZE4CNwQ48ADCCkwAA</t>
  </si>
  <si>
    <t>TOTONICAPAN</t>
  </si>
  <si>
    <t>HOSPITAL NACIONAL DE TOTONICAPAN</t>
  </si>
  <si>
    <t>Km 198. Cantón Poxlajuj, Totonicapán</t>
  </si>
  <si>
    <t>https://www.google.com.gt/maps/place/Hospital+Nacional+Jose+Felipe+Flores/@14.9145194,-91.380195,15z/data=!4m2!3m1!1s0x0:0xb9c278483e0d9187?sa=X&amp;ved=2ahUKEwj9mYz6wP_dAhXtw1kKHU3-D_cQ_BIwDnoECAoQCQ</t>
  </si>
  <si>
    <t>USPANTAN</t>
  </si>
  <si>
    <t>HOSPITAL DISTRITAL DE USPANTAN</t>
  </si>
  <si>
    <t>Barrio La Libertad, Joyabaj, El Quiché.</t>
  </si>
  <si>
    <t>https://www.google.com.gt/maps/dir/14.5929916,-90.5111063/HOSPITAL+NACIONAL/@14.9852296,-91.1822901,9z/data=!3m1!4b1!4m9!4m8!1m1!4e1!1m5!1m1!1s0x858bc1a563ecb8af:0x2369545626d46d78!2m2!1d-90.8754891!2d15.3462333</t>
  </si>
  <si>
    <t>ZACAPA</t>
  </si>
  <si>
    <t>HOSPITAL REGIONAL DE ZACAPA</t>
  </si>
  <si>
    <t>16 avenida zona 3, Zacapa, Zacapa, 18 Av. 16-0,</t>
  </si>
  <si>
    <t>https://www.google.com.gt/maps/place/Hospital+Regional+de+Zacapa./@14.9679646,-89.5246957,15z/data=!4m2!3m1!1s0x0:0x328c2b248095260d?sa=X&amp;ved=2ahUKEwikkbbVwv_dAhWKylkKHU5zC8kQ_BIwDnoECAoQCw</t>
  </si>
  <si>
    <t>ATLANTIDA</t>
  </si>
  <si>
    <t>LA CEIBA</t>
  </si>
  <si>
    <t>HOSPITAL DE  ATLANTIDA</t>
  </si>
  <si>
    <t>https://www.google.com.sv/search?q=HOSPITAL+ATLANTIDA&amp;npsic=0&amp;rflfq=1&amp;rlha=0&amp;rllag=15768687,-86843533,5828&amp;tbm=lcl&amp;ved=2ahUKEwjLwq62ivvdAhWKylkKHdkzCEUQtgN6BAgEEAQ&amp;tbs=lrf:!2m1!1e2!2m1!1e3!3sIAE,lf:1,lf_ui:2&amp;rldoc=1#rlfi=hd:;si:;mv:!3m12!1m3!1d335.59594672284425!2d-86.809167!3d15.768708499999997!2m3!1f0!2f0!3f0!3m2!1i946!2i537!4f13.1;tbs:lrf:!2m1!1e2!2m1!1e3!3sIAE,lf:1,lf_ui:2</t>
  </si>
  <si>
    <t>GENERAL</t>
  </si>
  <si>
    <t>TELA</t>
  </si>
  <si>
    <t>HOSPITAL DE TELA</t>
  </si>
  <si>
    <t>https://www.google.com.sv/search?q=HOSPITAL+TELA&amp;npsic=0&amp;rflfq=1&amp;rlha=0&amp;rllag=15766644,-87464705,3001&amp;tbm=lcl&amp;ved=2ahUKEwjcu-jcivvdAhVns1kKHQX9ATIQtgN6BAgAEAQ&amp;tbs=lrf:!2m1!1e2!2m1!1e3!3sIAE,lf:1,lf_ui:2&amp;rldoc=1#rlfi=hd:;si:;mv:!3m12!1m3!1d14878.770146873629!2d-87.47272614999999!3d15.767914399999999!2m3!1f0!2f0!3f0!3m2!1i430!2i186!4f13.1;tbs:lrf:!2m1!1e2!2m1!1e3!3sIAE,lf:1,lf_ui:2</t>
  </si>
  <si>
    <t>BASICO</t>
  </si>
  <si>
    <t>COLON</t>
  </si>
  <si>
    <t>TRUJILLO</t>
  </si>
  <si>
    <t>HOSPITAL SALVADOR PAREDES</t>
  </si>
  <si>
    <t>https://www.google.com.sv/maps/place/Hospital+Salvador+Paredes/@15.9208994,-85.9517703,15z/data=!4m5!3m4!1s0x0:0xdad3b8b5c778c179!8m2!3d15.9208994!4d-85.9517703</t>
  </si>
  <si>
    <t>TOCOA</t>
  </si>
  <si>
    <t>HOSPITAL SAN ISIDRO</t>
  </si>
  <si>
    <t>https://www.google.com.sv/maps/place/Hospital+General+de+Tocoa/@15.6624793,-86.0016325,15z/data=!4m5!3m4!1s0x0:0x8b5f1658148f5da9!8m2!3d15.6624793!4d-86.0016325</t>
  </si>
  <si>
    <t>HOSPITAL SANTA TERESA</t>
  </si>
  <si>
    <t>https://www.google.com.sv/maps/place/Hospital+Regional+Santa+Teresa/@14.453366,-87.642774,15z/data=!4m5!3m4!1s0x0:0x34a741485a0a36be!8m2!3d14.453366!4d-87.642774</t>
  </si>
  <si>
    <t>COPAN</t>
  </si>
  <si>
    <t>SANTA ROSA DE COPAN</t>
  </si>
  <si>
    <t>HOSPITAL DE OCCIDENTE</t>
  </si>
  <si>
    <t>https://www.google.com.sv/maps/place/Hospital+De+Occidente/@14.7687494,-88.7847823,15z/data=!4m5!3m4!1s0x0:0xdf4204d5b028fcea!8m2!3d14.7687494!4d-88.7847823</t>
  </si>
  <si>
    <t>CORTES</t>
  </si>
  <si>
    <t>PUERTO CORTES</t>
  </si>
  <si>
    <t>HOSPITAL PUERTO CORTES</t>
  </si>
  <si>
    <t>https://www.google.com.sv/search?ei=g4e9W-SmM-nU5gLig5WICw&amp;q=HOSPITAL%20DE%20PUERTO%20CORTES%20HONDURAS&amp;oq=HOSPITAL+DE+PUERTO+CORTES+HONDURAS&amp;gs_l=psy-ab.3..0i30k1.2911.5016.0.5298.14.12.0.0.0.0.300.1687.0j5j3j1.9.0....0...1c.1.64.psy-ab..9.5.797...0i7i30k1j0i13k1j0i8i7i30k1.0.ttLLJQR6OZE&amp;npsic=0&amp;rflfq=1&amp;rlha=0&amp;rllag=15828677,-87937352,1800&amp;tbm=lcl&amp;rldimm=2317954806416769545&amp;ved=2ahUKEwirmaqCjPvdAhWC1VkKHSbkDSwQvS4wAHoECAAQIQ&amp;rldoc=1&amp;tbs=lrf:!2m1!1e2!2m1!1e3!3sIAE,lf:1,lf_ui:2#rlfi=hd:;si:2317954806416769545;mv:!3m12!1m3!1d18232.932589251406!2d-87.92100135!3d15.829652800000002!2m3!1f0!2f0!3f0!3m2!1i270!2i228!4f13.1;tbs:lrf:!2m1!1e2!2m1!1e3!3sIAE,lf:1,lf_ui:2</t>
  </si>
  <si>
    <t>https://www.google.com.sv/maps/place/Boulevard+Al+Hospital+Mario+Catarino+Rivas,+San+Pedro+Sula+21102,+Honduras/data=!4m2!3m1!1s0x8f665b122e6dd6dd:0xc0b60eee924eb8b3?sa=X&amp;ved=2ahUKEwjD6OWnjPvdAhXErVkKHc2IBJQQ8gEwAHoECAMQAQ</t>
  </si>
  <si>
    <t>ESPECIALIDADES</t>
  </si>
  <si>
    <t>SANPEDRO SULA</t>
  </si>
  <si>
    <t>HOSPITAL LEONARDO MARTINEZ</t>
  </si>
  <si>
    <t>https://www.google.com.sv/maps/place/Hospital+Leonardo+Martinez/@15.500323,-88.0305398,15z/data=!4m5!3m4!1s0x0:0xe2890aaf51d1f521!8m2!3d15.500323!4d-88.0305398</t>
  </si>
  <si>
    <t>CHOLUTECA</t>
  </si>
  <si>
    <t>HOSPITAL DEL SUR</t>
  </si>
  <si>
    <t>https://www.google.com.sv/maps/place/Hospital+del+Sur/@13.3028656,-87.1990554,15z/data=!4m5!3m4!1s0x0:0x97e6fe8fc64504f9!8m2!3d13.3028656!4d-87.1990554</t>
  </si>
  <si>
    <t>EL PARAISO</t>
  </si>
  <si>
    <t>DANLI</t>
  </si>
  <si>
    <t>HOSPITAL GABRIELA ALVARADO</t>
  </si>
  <si>
    <t>https://www.google.com.sv/search?ei=bYi9W9-FI_CD5wLB2bUI&amp;q=HOSPITAL%20GABRIELA%20ALVARADO%20HONDURAS&amp;oq=HOSPITAL+GABRIELA+ALVARADO+HONDURAS&amp;gs_l=psy-ab.3..0i30k1.1896.6119.0.6700.19.17.1.0.0.0.209.1849.0j13j1.14.0....0...1c.1.64.psy-ab..6.13.1519...0i7i30k1j0i8i7i30k1j0i7i5i30k1.0.ratPNpOQ2OI&amp;npsic=0&amp;rflfq=1&amp;rlha=0&amp;rllag=14013554,-86570351,2469&amp;tbm=lcl&amp;rldimm=2584223657976917477&amp;ved=2ahUKEwjG27T2jPvdAhWlp1kKHQruCx8QvS4wAXoECAAQGA&amp;rldoc=1&amp;tbs=lrf:!2m1!1e2!3sIAE,lf:1,lf_ui:2#rlfi=hd:;si:2584223657976917477;mv:!3m12!1m3!1d24032.9245941182!2d-86.57035155!3d14.013554300000001!2m3!1f0!2f0!3f0!3m2!1i29!2i298!4f13.1;tbs:lrf:!2m1!1e2!3sIAE,lf:1,lf_ui:2</t>
  </si>
  <si>
    <t>FRANCISCO MORAZAN</t>
  </si>
  <si>
    <t>TEGUCIGALPA</t>
  </si>
  <si>
    <t>HOSPITAL ESCUELA</t>
  </si>
  <si>
    <t>https://www.google.com.sv/maps/place/Hospital+Escuela/@14.0891959,-87.1972734,15z/data=!4m2!3m1!1s0x0:0x137de9ce80e71c4f?sa=X&amp;ved=2ahUKEwivrqiwjfvdAhXoYt8KHYOKATwQ_BIwE3oECAkQCw</t>
  </si>
  <si>
    <t>INSTITUTO CARDIOPULMONAR</t>
  </si>
  <si>
    <t>https://www.google.com.sv/maps/place/Instituto+Nacional+Cardiopulmonar/@14.1046334,-87.183305,15z/data=!4m2!3m1!1s0x0:0xafd492f18496ea1b?sa=X&amp;ved=2ahUKEwjlgvHwjfvdAhUoT98KHWSwAz8Q_BIwDnoECAoQCw</t>
  </si>
  <si>
    <t>INSTITUTO</t>
  </si>
  <si>
    <t>HOSPITAL SANTA ROSITA</t>
  </si>
  <si>
    <t>https://www.google.com.sv/maps/place/HOSPITAL+SANTA+ROSITA/@14.203255,-87.3881507,15z/data=!4m2!3m1!1s0x0:0x25399f7aa180389d?sa=X&amp;ved=2ahUKEwjL--CDjvvdAhXRc98KHRk4CncQ_BIwF3oECAoQCQ</t>
  </si>
  <si>
    <t>HOSPITAL SAN FELIPE</t>
  </si>
  <si>
    <t>https://www.google.com.sv/maps/place/Hospital+General+San+Felipe/@14.1037355,-87.1872054,17z/data=!3m1!4b1!4m5!3m4!1s0x8f6fa2df07e132c1:0x8a3fce9ca8e930e4!8m2!3d14.1037303!4d-87.1850167</t>
  </si>
  <si>
    <t>HOSPITAL MARIO MENDOZA</t>
  </si>
  <si>
    <t>https://www.google.com.sv/maps/place/Hospital+Psiquiatrico+Mario+Mendoza/@14.0882727,-87.2011082,17z/data=!3m1!4b1!4m5!3m4!1s0x8f6fa2cbb80d999d:0xae55f59ccefaf6c0!8m2!3d14.0882675!4d-87.1989195</t>
  </si>
  <si>
    <t>HOSPITAL PUERTO LEMPIRA</t>
  </si>
  <si>
    <t>https://www.google.com.sv/maps/place/Hospital+Puerto+Lempira/@15.2658038,-83.7814915,15z/data=!4m5!3m4!1s0x0:0xede0aa56b79a338e!8m2!3d15.2658038!4d-83.7814915</t>
  </si>
  <si>
    <t>HOSPITAL ENRIQUE A. CERRATO</t>
  </si>
  <si>
    <t>https://www.google.com.sv/maps/place/Enrique+Aguilar+Cerrato,+CA+11A,+Intibuc%C3%A1,+Honduras/@14.3152732,-88.1626009,17z/data=!3m1!4b1!4m5!3m4!1s0x8f65aad025a6722f:0xc61a0bf3679d5926!8m2!3d14.3152038!4d-88.1603943</t>
  </si>
  <si>
    <t>ISLAS DE LA BAHIA</t>
  </si>
  <si>
    <t>ROATAN</t>
  </si>
  <si>
    <t>HOSPITAL DE ROATAN</t>
  </si>
  <si>
    <t>https://www.google.com.sv/maps/place/Hospital+P%C3%BAblico/@16.3179308,-86.539253,15z/data=!4m5!3m4!1s0x0:0x41b81ceb4e8302e2!8m2!3d16.3179308!4d-86.539253</t>
  </si>
  <si>
    <t>HOSPITAL ROBERTO SUAZO CORDOVA</t>
  </si>
  <si>
    <t>https://www.google.com.sv/search?q=hospital+ROBERTO+SUAZO+honduras&amp;npsic=0&amp;rflfq=1&amp;rlha=0&amp;rllag=14322006,-87674465,401&amp;tbm=lcl&amp;ved=2ahUKEwiuuougj_vdAhVH11kKHXrbDssQtgN6BAgAEAQ&amp;tbs=lrf:!2m1!1e2!3sIAE,lf:1,lf_ui:2&amp;rldoc=1#rlfi=hd:;si:11717873488453595869;mv:!3m12!1m3!1d402.68935518057793!2d-87.67446539999999!3d14.322006499999999!2m3!1f0!2f0!3f0!3m2!1i194!2i20!4f13.1</t>
  </si>
  <si>
    <t>HOSPITAL JUAN MANUEL GALVEZ</t>
  </si>
  <si>
    <t>https://www.google.com.sv/search?tbm=lcl&amp;ei=Kou9W4f9L4_t5gKnkYLYBQ&amp;q=hospital+MANUEL+GALVEZ+honduras&amp;oq=hospital+MANUEL+GALVEZ+honduras&amp;gs_l=psy-ab.3..0i8i30k1.45565.47271.0.51628.13.11.0.0.0.0.240.1421.0j6j2.8.0....0...1c.1.64.psy-ab..7.6.947...0i7i30k1j0i8i7i30k1.0.Wk3XKcyQRjI</t>
  </si>
  <si>
    <t>HOSPITAL SAN MARCOS</t>
  </si>
  <si>
    <t>https://www.google.com.sv/search?tbm=lcl&amp;ei=X4u9W4DMIomc5gLOt4V4&amp;q=hospital+san+marcos+ocotepeque+honduras&amp;oq=hospital+SAN+MARCOS+honduras&amp;gs_l=psy-ab.1.0.0i7i30k1.35097.36183.0.38634.10.8.0.0.0.0.546.942.0j1j1j5-1.3.0....0...1c.1.64.psy-ab..8.2.728....0.V7M4vPgCveo#rlfi=hd:;si:;mv:!3m12!1m3!1d337.74535215149774!2d-88.956049!3d14.4121823!2m3!1f0!2f0!3f0!3m2!1i946!2i537!4f13.1</t>
  </si>
  <si>
    <t>OLANCHO</t>
  </si>
  <si>
    <t>JUTICALPA</t>
  </si>
  <si>
    <t>HOSPITAL SAN FRANCISCO</t>
  </si>
  <si>
    <t>https://www.google.com.sv/maps/place/Hospital+San+Francisco/@14.6653565,-86.225912,15z/data=!4m5!3m4!1s0x0:0x7011ce462be42df2!8m2!3d14.6653565!4d-86.225912</t>
  </si>
  <si>
    <t>SANTA BARBARA</t>
  </si>
  <si>
    <t>HOSPITAL SANTA BARBARA</t>
  </si>
  <si>
    <t>https://www.google.com.sv/maps/place/Santa+B%C3%A0rbara+Integrado/@14.9251613,-88.2379282,15z/data=!4m5!3m4!1s0x0:0xf9fa553c20eb3b6b!8m2!3d14.9251613!4d-88.2379282</t>
  </si>
  <si>
    <t>VALLE</t>
  </si>
  <si>
    <t>SAN LORENZO</t>
  </si>
  <si>
    <t>HOSPITAL SAN LORENZO</t>
  </si>
  <si>
    <t>https://www.google.com.sv/maps/place/Hospital+San+Lorenzo./@13.4353302,-87.4438977,15z/data=!4m2!3m1!1s0x0:0x4761cbb2305a4aa3?sa=X&amp;ved=2ahUKEwibpYzLkPvdAhUqo1kKHfGWA3AQ_BIwF3oECAoQCw</t>
  </si>
  <si>
    <t>YORO</t>
  </si>
  <si>
    <t>HOSPITAL MANUEL DE JESUS SUBIRANA</t>
  </si>
  <si>
    <t>https://www.google.com.sv/maps/place/Hospital+Manuel+de+Jes%C3%BAs+Subirana,+Yoro,+Honduras/data=!4m2!3m1!1s0x8f68cecf499cde97:0xf31d8d767280c76c?sa=X&amp;ved=2ahUKEwi10q6PkfvdAhXRt1kKHQ5ZAcQQ8gEwAHoECAAQAQ</t>
  </si>
  <si>
    <t>EL PROGRESO</t>
  </si>
  <si>
    <t>HOSPITAL EL PROGRESO</t>
  </si>
  <si>
    <t>https://www.google.com.sv/maps/place/Hospital+Publico+Progreso/@15.3932906,-87.7901065,15z/data=!4m2!3m1!1s0x0:0xc56d51d5b00a3cda?sa=X&amp;ved=2ahUKEwicvrS1kfvdAhUOx1kKHUFXB5cQ_BIwD3oECAoQCw</t>
  </si>
  <si>
    <t>HOSPITAL ANIBAL MURILLO</t>
  </si>
  <si>
    <t>https://www.google.com.sv/maps/place/Hospital+Anibal+Murillo+Escobar/@15.4869651,-86.5748727,15z/data=!4m5!3m4!1s0x0:0xf00b8e00daa5d4f8!8m2!3d15.4869651!4d-86.5748727</t>
  </si>
  <si>
    <t>HOSPITAL MARIA DE ESPECIALIDADES PEDIATRICAS</t>
  </si>
  <si>
    <t>https://www.google.com.sv/maps/place/Hospital+Mar%C3%ADa,+Especialidades+Pedi%C3%A1tricas/@14.0784102,-87.1648687,17z/data=!3m1!4b1!4m5!3m4!1s0x8f6fbcca059b7a99:0x53053aa492e38725!8m2!3d14.078405!4d-87.16268</t>
  </si>
  <si>
    <t>Consultas de primera vez de Emergencias en los hospitales del MINSAL</t>
  </si>
  <si>
    <t xml:space="preserve">Por Departamentos y Grupos de Edad </t>
  </si>
  <si>
    <t>Años 2013 - 2017</t>
  </si>
  <si>
    <t>Hospital/Total Departamento</t>
  </si>
  <si>
    <t>Años/Grupos de edad</t>
  </si>
  <si>
    <t>&lt;1</t>
  </si>
  <si>
    <t>1 a 11</t>
  </si>
  <si>
    <t>12 a 19</t>
  </si>
  <si>
    <t>20 a 59</t>
  </si>
  <si>
    <t>60 a mas</t>
  </si>
  <si>
    <t xml:space="preserve">Total </t>
  </si>
  <si>
    <t>Total Santa Ana</t>
  </si>
  <si>
    <t>Total Ahuachapan</t>
  </si>
  <si>
    <t>Total Sonsonate</t>
  </si>
  <si>
    <t>Total Chalatenango</t>
  </si>
  <si>
    <t>Total La Libertad</t>
  </si>
  <si>
    <t>Total San Salvador</t>
  </si>
  <si>
    <t>Total Cuscatlan</t>
  </si>
  <si>
    <t>Total La Paz</t>
  </si>
  <si>
    <t>Total Cabañas</t>
  </si>
  <si>
    <t>Total San Vicente</t>
  </si>
  <si>
    <t>Total Usulutan</t>
  </si>
  <si>
    <t>Total San Miguel</t>
  </si>
  <si>
    <t>Total Morazan</t>
  </si>
  <si>
    <t>Total La Union</t>
  </si>
  <si>
    <t>Total Guatemala</t>
  </si>
  <si>
    <t>Total Honduras</t>
  </si>
  <si>
    <t>Total Nicaragua</t>
  </si>
  <si>
    <t>Total Costa Rica</t>
  </si>
  <si>
    <t>Total Otros Paises</t>
  </si>
  <si>
    <t>Total Panamá</t>
  </si>
  <si>
    <t xml:space="preserve">Fuente: Sistema de Morbimortalidad (SIMMOW)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</si>
</sst>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mbria"/>
      <family val="1"/>
      <scheme val="maj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rgb="FF222222"/>
      <name val="Arial"/>
      <family val="2"/>
    </font>
    <font>
      <sz val="10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rgb="FF545454"/>
      <name val="Arial"/>
      <family val="2"/>
    </font>
    <font>
      <b/>
      <sz val="12"/>
      <color rgb="FF6A6A6A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DE8EF"/>
        <bgColor indexed="64"/>
      </patternFill>
    </fill>
    <fill>
      <patternFill patternType="solid">
        <fgColor rgb="FFDCEFF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164" fontId="0" fillId="0" borderId="0" xfId="0" applyNumberFormat="1"/>
    <xf numFmtId="164" fontId="2" fillId="2" borderId="0" xfId="0" applyNumberFormat="1" applyFont="1" applyFill="1" applyAlignment="1">
      <alignment horizontal="center"/>
    </xf>
    <xf numFmtId="164" fontId="0" fillId="4" borderId="0" xfId="0" applyNumberFormat="1" applyFill="1"/>
    <xf numFmtId="164" fontId="0" fillId="6" borderId="0" xfId="0" applyNumberFormat="1" applyFill="1"/>
    <xf numFmtId="164" fontId="0" fillId="7" borderId="0" xfId="0" applyNumberFormat="1" applyFill="1"/>
    <xf numFmtId="164" fontId="0" fillId="5" borderId="0" xfId="0" applyNumberFormat="1" applyFill="1"/>
    <xf numFmtId="164" fontId="0" fillId="3" borderId="0" xfId="0" applyNumberFormat="1" applyFill="1"/>
    <xf numFmtId="164" fontId="2" fillId="3" borderId="0" xfId="0" applyNumberFormat="1" applyFont="1" applyFill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164" fontId="0" fillId="4" borderId="1" xfId="1" applyNumberFormat="1" applyFont="1" applyFill="1" applyBorder="1"/>
    <xf numFmtId="164" fontId="0" fillId="5" borderId="1" xfId="1" applyNumberFormat="1" applyFont="1" applyFill="1" applyBorder="1"/>
    <xf numFmtId="164" fontId="0" fillId="4" borderId="1" xfId="0" applyNumberFormat="1" applyFill="1" applyBorder="1"/>
    <xf numFmtId="3" fontId="0" fillId="4" borderId="1" xfId="0" applyNumberFormat="1" applyFill="1" applyBorder="1"/>
    <xf numFmtId="0" fontId="0" fillId="4" borderId="1" xfId="0" applyFill="1" applyBorder="1"/>
    <xf numFmtId="0" fontId="3" fillId="4" borderId="1" xfId="0" applyFont="1" applyFill="1" applyBorder="1"/>
    <xf numFmtId="164" fontId="0" fillId="7" borderId="1" xfId="1" applyNumberFormat="1" applyFont="1" applyFill="1" applyBorder="1"/>
    <xf numFmtId="4" fontId="0" fillId="7" borderId="1" xfId="0" applyNumberFormat="1" applyFill="1" applyBorder="1"/>
    <xf numFmtId="164" fontId="0" fillId="7" borderId="1" xfId="0" applyNumberFormat="1" applyFill="1" applyBorder="1"/>
    <xf numFmtId="164" fontId="0" fillId="6" borderId="1" xfId="1" applyNumberFormat="1" applyFont="1" applyFill="1" applyBorder="1"/>
    <xf numFmtId="164" fontId="0" fillId="6" borderId="1" xfId="0" applyNumberFormat="1" applyFill="1" applyBorder="1"/>
    <xf numFmtId="164" fontId="0" fillId="7" borderId="2" xfId="1" applyNumberFormat="1" applyFont="1" applyFill="1" applyBorder="1"/>
    <xf numFmtId="4" fontId="0" fillId="7" borderId="2" xfId="0" applyNumberFormat="1" applyFill="1" applyBorder="1"/>
    <xf numFmtId="164" fontId="0" fillId="5" borderId="2" xfId="1" applyNumberFormat="1" applyFont="1" applyFill="1" applyBorder="1"/>
    <xf numFmtId="164" fontId="0" fillId="5" borderId="2" xfId="0" applyNumberFormat="1" applyFill="1" applyBorder="1"/>
    <xf numFmtId="164" fontId="0" fillId="7" borderId="2" xfId="0" applyNumberFormat="1" applyFill="1" applyBorder="1"/>
    <xf numFmtId="164" fontId="0" fillId="3" borderId="3" xfId="0" applyNumberFormat="1" applyFill="1" applyBorder="1"/>
    <xf numFmtId="164" fontId="0" fillId="4" borderId="3" xfId="0" applyNumberForma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7" fillId="3" borderId="0" xfId="0" applyFont="1" applyFill="1" applyAlignment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0" fontId="0" fillId="4" borderId="0" xfId="0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5" fillId="8" borderId="1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 indent="2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Border="1" applyAlignment="1"/>
    <xf numFmtId="0" fontId="4" fillId="3" borderId="0" xfId="0" applyFont="1" applyFill="1" applyAlignment="1"/>
    <xf numFmtId="0" fontId="4" fillId="0" borderId="0" xfId="0" applyFont="1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164" fontId="3" fillId="4" borderId="1" xfId="1" applyNumberFormat="1" applyFont="1" applyFill="1" applyBorder="1"/>
    <xf numFmtId="164" fontId="10" fillId="4" borderId="1" xfId="1" applyNumberFormat="1" applyFont="1" applyFill="1" applyBorder="1" applyAlignment="1" applyProtection="1">
      <alignment wrapText="1"/>
    </xf>
    <xf numFmtId="164" fontId="11" fillId="4" borderId="1" xfId="1" applyNumberFormat="1" applyFont="1" applyFill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164" fontId="0" fillId="9" borderId="1" xfId="1" applyNumberFormat="1" applyFont="1" applyFill="1" applyBorder="1"/>
    <xf numFmtId="164" fontId="3" fillId="9" borderId="1" xfId="1" applyNumberFormat="1" applyFont="1" applyFill="1" applyBorder="1"/>
    <xf numFmtId="164" fontId="10" fillId="9" borderId="1" xfId="1" applyNumberFormat="1" applyFont="1" applyFill="1" applyBorder="1" applyAlignment="1" applyProtection="1">
      <alignment wrapText="1"/>
    </xf>
    <xf numFmtId="164" fontId="0" fillId="10" borderId="1" xfId="1" applyNumberFormat="1" applyFont="1" applyFill="1" applyBorder="1"/>
    <xf numFmtId="164" fontId="12" fillId="10" borderId="1" xfId="1" applyNumberFormat="1" applyFont="1" applyFill="1" applyBorder="1"/>
    <xf numFmtId="164" fontId="0" fillId="10" borderId="1" xfId="1" applyNumberFormat="1" applyFont="1" applyFill="1" applyBorder="1" applyAlignment="1">
      <alignment wrapText="1"/>
    </xf>
    <xf numFmtId="164" fontId="10" fillId="10" borderId="1" xfId="1" applyNumberFormat="1" applyFont="1" applyFill="1" applyBorder="1" applyAlignment="1" applyProtection="1"/>
    <xf numFmtId="164" fontId="13" fillId="10" borderId="1" xfId="1" applyNumberFormat="1" applyFont="1" applyFill="1" applyBorder="1" applyAlignment="1">
      <alignment horizontal="left" vertical="center" wrapText="1"/>
    </xf>
    <xf numFmtId="164" fontId="10" fillId="10" borderId="1" xfId="1" applyNumberFormat="1" applyFont="1" applyFill="1" applyBorder="1" applyAlignment="1" applyProtection="1">
      <alignment horizontal="center" wrapText="1"/>
    </xf>
    <xf numFmtId="164" fontId="14" fillId="10" borderId="1" xfId="1" applyNumberFormat="1" applyFont="1" applyFill="1" applyBorder="1"/>
    <xf numFmtId="164" fontId="15" fillId="10" borderId="1" xfId="1" applyNumberFormat="1" applyFont="1" applyFill="1" applyBorder="1"/>
    <xf numFmtId="164" fontId="10" fillId="10" borderId="1" xfId="1" applyNumberFormat="1" applyFont="1" applyFill="1" applyBorder="1" applyAlignment="1" applyProtection="1">
      <alignment wrapText="1"/>
    </xf>
    <xf numFmtId="164" fontId="16" fillId="10" borderId="1" xfId="1" applyNumberFormat="1" applyFont="1" applyFill="1" applyBorder="1"/>
    <xf numFmtId="164" fontId="18" fillId="10" borderId="1" xfId="1" applyNumberFormat="1" applyFont="1" applyFill="1" applyBorder="1"/>
    <xf numFmtId="164" fontId="12" fillId="10" borderId="1" xfId="1" applyNumberFormat="1" applyFont="1" applyFill="1" applyBorder="1" applyAlignment="1">
      <alignment horizontal="left"/>
    </xf>
    <xf numFmtId="164" fontId="15" fillId="10" borderId="1" xfId="1" applyNumberFormat="1" applyFont="1" applyFill="1" applyBorder="1" applyAlignment="1">
      <alignment horizontal="left" vertical="center" wrapText="1"/>
    </xf>
    <xf numFmtId="164" fontId="17" fillId="10" borderId="1" xfId="1" applyNumberFormat="1" applyFont="1" applyFill="1" applyBorder="1"/>
    <xf numFmtId="164" fontId="0" fillId="11" borderId="1" xfId="1" applyNumberFormat="1" applyFont="1" applyFill="1" applyBorder="1"/>
    <xf numFmtId="164" fontId="0" fillId="11" borderId="1" xfId="1" applyNumberFormat="1" applyFont="1" applyFill="1" applyBorder="1" applyAlignment="1"/>
    <xf numFmtId="164" fontId="10" fillId="11" borderId="1" xfId="1" applyNumberFormat="1" applyFont="1" applyFill="1" applyBorder="1" applyAlignment="1" applyProtection="1">
      <alignment wrapText="1"/>
    </xf>
    <xf numFmtId="164" fontId="12" fillId="11" borderId="1" xfId="1" applyNumberFormat="1" applyFont="1" applyFill="1" applyBorder="1"/>
    <xf numFmtId="164" fontId="0" fillId="11" borderId="1" xfId="1" applyNumberFormat="1" applyFont="1" applyFill="1" applyBorder="1" applyAlignment="1">
      <alignment wrapText="1"/>
    </xf>
    <xf numFmtId="164" fontId="0" fillId="0" borderId="0" xfId="1" applyNumberFormat="1" applyFont="1"/>
    <xf numFmtId="0" fontId="19" fillId="3" borderId="0" xfId="0" applyFont="1" applyFill="1"/>
    <xf numFmtId="0" fontId="8" fillId="3" borderId="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19" fillId="12" borderId="10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/>
    </xf>
    <xf numFmtId="0" fontId="20" fillId="13" borderId="13" xfId="0" applyFont="1" applyFill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/>
    </xf>
    <xf numFmtId="1" fontId="20" fillId="14" borderId="15" xfId="0" applyNumberFormat="1" applyFont="1" applyFill="1" applyBorder="1" applyAlignment="1">
      <alignment horizontal="center"/>
    </xf>
    <xf numFmtId="1" fontId="19" fillId="15" borderId="16" xfId="0" applyNumberFormat="1" applyFont="1" applyFill="1" applyBorder="1" applyAlignment="1">
      <alignment horizontal="center"/>
    </xf>
    <xf numFmtId="1" fontId="19" fillId="15" borderId="17" xfId="0" applyNumberFormat="1" applyFont="1" applyFill="1" applyBorder="1" applyAlignment="1">
      <alignment horizontal="center"/>
    </xf>
    <xf numFmtId="1" fontId="20" fillId="14" borderId="16" xfId="0" applyNumberFormat="1" applyFont="1" applyFill="1" applyBorder="1" applyAlignment="1">
      <alignment horizontal="center"/>
    </xf>
    <xf numFmtId="1" fontId="20" fillId="14" borderId="17" xfId="0" applyNumberFormat="1" applyFont="1" applyFill="1" applyBorder="1" applyAlignment="1">
      <alignment horizontal="center"/>
    </xf>
    <xf numFmtId="0" fontId="20" fillId="13" borderId="18" xfId="0" applyFont="1" applyFill="1" applyBorder="1" applyAlignment="1">
      <alignment horizontal="center" vertical="center" wrapText="1"/>
    </xf>
    <xf numFmtId="0" fontId="19" fillId="12" borderId="19" xfId="0" applyFont="1" applyFill="1" applyBorder="1" applyAlignment="1">
      <alignment horizontal="center" vertical="center"/>
    </xf>
    <xf numFmtId="3" fontId="21" fillId="16" borderId="20" xfId="0" applyNumberFormat="1" applyFont="1" applyFill="1" applyBorder="1" applyAlignment="1">
      <alignment horizontal="center"/>
    </xf>
    <xf numFmtId="3" fontId="21" fillId="16" borderId="21" xfId="0" applyNumberFormat="1" applyFont="1" applyFill="1" applyBorder="1" applyAlignment="1">
      <alignment horizontal="center"/>
    </xf>
    <xf numFmtId="3" fontId="19" fillId="17" borderId="22" xfId="0" applyNumberFormat="1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22" fillId="18" borderId="24" xfId="0" applyFont="1" applyFill="1" applyBorder="1" applyAlignment="1">
      <alignment vertical="center"/>
    </xf>
    <xf numFmtId="0" fontId="22" fillId="18" borderId="24" xfId="0" applyNumberFormat="1" applyFont="1" applyFill="1" applyBorder="1" applyAlignment="1">
      <alignment horizontal="center" vertical="center"/>
    </xf>
    <xf numFmtId="0" fontId="22" fillId="17" borderId="24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19" fillId="18" borderId="2" xfId="0" applyFont="1" applyFill="1" applyBorder="1" applyAlignment="1">
      <alignment vertical="center"/>
    </xf>
    <xf numFmtId="0" fontId="19" fillId="0" borderId="2" xfId="0" applyNumberFormat="1" applyFont="1" applyBorder="1" applyAlignment="1">
      <alignment horizontal="center" vertical="center"/>
    </xf>
    <xf numFmtId="0" fontId="19" fillId="17" borderId="2" xfId="0" applyNumberFormat="1" applyFont="1" applyFill="1" applyBorder="1" applyAlignment="1">
      <alignment horizontal="center" vertical="center"/>
    </xf>
    <xf numFmtId="0" fontId="19" fillId="18" borderId="2" xfId="0" applyNumberFormat="1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vertical="center"/>
    </xf>
    <xf numFmtId="0" fontId="19" fillId="0" borderId="1" xfId="0" applyNumberFormat="1" applyFont="1" applyBorder="1" applyAlignment="1">
      <alignment horizontal="center" vertical="center"/>
    </xf>
    <xf numFmtId="0" fontId="19" fillId="17" borderId="1" xfId="0" applyNumberFormat="1" applyFont="1" applyFill="1" applyBorder="1" applyAlignment="1">
      <alignment horizontal="center" vertical="center"/>
    </xf>
    <xf numFmtId="0" fontId="19" fillId="18" borderId="1" xfId="0" applyNumberFormat="1" applyFont="1" applyFill="1" applyBorder="1" applyAlignment="1">
      <alignment horizontal="center" vertical="center"/>
    </xf>
    <xf numFmtId="0" fontId="19" fillId="18" borderId="4" xfId="0" applyFont="1" applyFill="1" applyBorder="1" applyAlignment="1">
      <alignment vertical="center"/>
    </xf>
    <xf numFmtId="0" fontId="19" fillId="0" borderId="4" xfId="0" applyNumberFormat="1" applyFont="1" applyBorder="1" applyAlignment="1">
      <alignment horizontal="center" vertical="center"/>
    </xf>
    <xf numFmtId="0" fontId="19" fillId="17" borderId="4" xfId="0" applyNumberFormat="1" applyFont="1" applyFill="1" applyBorder="1" applyAlignment="1">
      <alignment horizontal="center" vertical="center"/>
    </xf>
    <xf numFmtId="0" fontId="19" fillId="18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19" borderId="24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.sv/maps/place/Hospital+Nacional+Psiqui%C3%A1trico+%E2%80%9CDr.+Jos%C3%A9+Molina+Mart%C3%ADnez%E2%80%9D/@13.7146423,-89.1397082,15z/data=!4m5!3m4!1s0x0:0xa220eff271a64df5!8m2!3d13.7146423!4d-89.1397082" TargetMode="External"/><Relationship Id="rId18" Type="http://schemas.openxmlformats.org/officeDocument/2006/relationships/hyperlink" Target="https://www.google.com.sv/maps/place/Hospital+Nacional+De+Sensuntepeque/@13.875663,-88.6222029,15z/data=!4m5!3m4!1s0x0:0x80349a47d6d38ea3!8m2!3d13.875663!4d-88.6222029" TargetMode="External"/><Relationship Id="rId26" Type="http://schemas.openxmlformats.org/officeDocument/2006/relationships/hyperlink" Target="https://www.google.com.sv/maps/place/Hospital+Nacional+Santa+Rosa+de+Lima/@13.6211052,-87.8966938,15z/data=!4m2!3m1!1s0x0:0x2a18d735f6a7fb67?sa=X&amp;ved=2ahUKEwjUkNXso_rdAhUMm1kKHcpwB6cQ_BIwD3oECAoQCQ" TargetMode="External"/><Relationship Id="rId39" Type="http://schemas.openxmlformats.org/officeDocument/2006/relationships/hyperlink" Target="https://www.google.com/maps/place/Hospital+Infantil+de+Infectologia+y+rehabilitacion/@14.6133375,-90.5443957,15z/data=!4m2!3m1!1s0x0:0x2de1450d50ccddac?sa=X&amp;ved=2ahUKEwj2pI_i8P3dAhVKzlkKHcc0CAMQ_BIwDnoECAoQCw" TargetMode="External"/><Relationship Id="rId21" Type="http://schemas.openxmlformats.org/officeDocument/2006/relationships/hyperlink" Target="https://www.google.com.sv/maps/place/Hospital+Nacional+Dr.+Jorge+Arturo+Mena/@13.4850129,-88.4683942,15z/data=!4m5!3m4!1s0x0:0x4844396175493c3a!8m2!3d13.4850129!4d-88.4683942" TargetMode="External"/><Relationship Id="rId34" Type="http://schemas.openxmlformats.org/officeDocument/2006/relationships/hyperlink" Target="https://www.google.com/maps/place/Hospital+Regional+de+Escuintla/@14.286685,-90.772,15z/data=!4m2!3m1!1s0x0:0x96499e721c75af8f?sa=X&amp;ved=2ahUKEwj31Oiu6f3dAhVGwFkKHW7gCB0Q_BIwDnoECAoQCw" TargetMode="External"/><Relationship Id="rId42" Type="http://schemas.openxmlformats.org/officeDocument/2006/relationships/hyperlink" Target="https://www.google.com/maps/place/Hospital+Nacional+de+Jutiapa/@14.2870872,-89.8903721,17z/data=!4m8!1m2!2m1!1sHOSPITAL+NACIONAL+ERNESTINA+VDA.+DE+RECINOS+JUTIAPA!3m4!1s0x8f627d8015746abf:0x9b86da8e0d9ab65e!8m2!3d14.2876033!4d-89.8886706" TargetMode="External"/><Relationship Id="rId47" Type="http://schemas.openxmlformats.org/officeDocument/2006/relationships/hyperlink" Target="https://www.google.com/maps/place/Hospital+Nacional+Pedro+de+Bethancourt/@14.5704617,-90.7317115,15z/data=!4m2!3m1!1s0x0:0x9a13efc1c0064135?sa=X&amp;ved=2ahUKEwjmtJ-e-v3dAhVDwVkKHR4KDM0Q_BIwDnoECAoQCw" TargetMode="External"/><Relationship Id="rId50" Type="http://schemas.openxmlformats.org/officeDocument/2006/relationships/hyperlink" Target="https://www.google.com.gt/maps/dir/Hospital+regional+de+occidente,+Quezaltenango/data=!4m6!4m5!1m1!4e2!1m2!1m1!1s0x858e98158e250753:0xe3d0b8f180bb464?sa=X&amp;ved=0ahUKEwj-yqu2of_dAhXtx1kKHaWAC3EQ48ADCEIwAQ" TargetMode="External"/><Relationship Id="rId55" Type="http://schemas.openxmlformats.org/officeDocument/2006/relationships/hyperlink" Target="https://www.google.com.gt/maps/place/Hospital+Nacional+de+Salam%C3%A1/@15.0997142,-90.327489,15z/data=!4m2!3m1!1s0x0:0x77a46f496e79f4d3?sa=X&amp;ved=2ahUKEwjvja7sqv_dAhXQuFkKHeqzDSAQ_BIwDnoECAoQCw" TargetMode="External"/><Relationship Id="rId63" Type="http://schemas.openxmlformats.org/officeDocument/2006/relationships/hyperlink" Target="https://www.google.com.gt/maps/place/Hospital+Departamental+De+Solol%C3%A1/@14.7642725,-91.1766559,15z/data=!4m2!3m1!1s0x0:0x71c6be391b6a2839?sa=X&amp;ved=2ahUKEwisos_Ks__dAhXPq1kKHXBCCScQ_BIwDnoECAoQCw" TargetMode="External"/><Relationship Id="rId7" Type="http://schemas.openxmlformats.org/officeDocument/2006/relationships/hyperlink" Target="https://www.google.com.sv/maps/place/Hospital+maternidad/@13.6906954,-89.2044779,15z/data=!4m5!3m4!1s0x0:0x50669db499c2d19!8m2!3d13.6906954!4d-89.2044779" TargetMode="External"/><Relationship Id="rId2" Type="http://schemas.openxmlformats.org/officeDocument/2006/relationships/hyperlink" Target="https://www.google.com.sv/maps/place/Hospital+Nacional+De+Chalchuapa/@13.9890946,-89.6784518,15z/data=!4m2!3m1!1s0x0:0xfe6f14cd9fabef86?sa=X&amp;ved=2ahUKEwifiJn86fndAhUQu1MKHRJtDVsQ_BIwC3oECAsQCw" TargetMode="External"/><Relationship Id="rId16" Type="http://schemas.openxmlformats.org/officeDocument/2006/relationships/hyperlink" Target="https://www.google.com.sv/maps/place/Hospital+Nacional+Santa+Teresa/@13.5173392,-88.8680075,15z/data=!4m2!3m1!1s0x0:0xe1d961b716d36c86?sa=X&amp;ved=2ahUKEwjs-LWznfrdAhXQtYsKHSWCAmAQ_BIwC3oECAsQCw" TargetMode="External"/><Relationship Id="rId29" Type="http://schemas.openxmlformats.org/officeDocument/2006/relationships/hyperlink" Target="https://www.google.com/maps/place/Hospital+Nacional+de+Chimaltenango/@14.6521625,-90.8134702,15z/data=!4m2!3m1!1s0x0:0x71bf375da3879777?sa=X&amp;ved=2ahUKEwj6upKH4_3dAhUIrVkKHROcCUQQ_BIwEHoECAoQCw" TargetMode="External"/><Relationship Id="rId1" Type="http://schemas.openxmlformats.org/officeDocument/2006/relationships/hyperlink" Target="https://www.google.com.sv/maps/place/Hospital+Nacional+General+Francisco+Men%C3%A9ndez/@13.9288293,-89.8490855,17z/data=!3m1!4b1!4m5!3m4!1s0x8f6297f720715263:0x54c6a737d8ae1741!8m2!3d13.9288293!4d-89.8468968" TargetMode="External"/><Relationship Id="rId6" Type="http://schemas.openxmlformats.org/officeDocument/2006/relationships/hyperlink" Target="https://www.google.com.sv/maps/place/Hospital+Nacional+Rosales/@13.7005018,-89.2060011,15z/data=!4m5!3m4!1s0x0:0x1ec72f9c5f736841!8m2!3d13.7005018!4d-89.2060011" TargetMode="External"/><Relationship Id="rId11" Type="http://schemas.openxmlformats.org/officeDocument/2006/relationships/hyperlink" Target="https://www.google.com.sv/maps/place/Hospital+de+Ni%C3%B1os+Benjam%C3%ADn+Bloom/@13.7140682,-89.2040682,15z/data=!4m2!3m1!1s0x0:0xb7f196d2c2d6c72?sa=X&amp;ved=2ahUKEwiSuaSxl_rdAhWJyVMKHW_lA2cQ_BIwC3oECAsQCw" TargetMode="External"/><Relationship Id="rId24" Type="http://schemas.openxmlformats.org/officeDocument/2006/relationships/hyperlink" Target="https://www.google.com.sv/maps/place/Hospital+Nacional+de+Nueva+Guadalupe/@13.5379153,-88.3491293,15z/data=!4m5!3m4!1s0x0:0xe8cbb68268accc1!8m2!3d13.5379153!4d-88.3491293" TargetMode="External"/><Relationship Id="rId32" Type="http://schemas.openxmlformats.org/officeDocument/2006/relationships/hyperlink" Target="https://www.google.com/maps?locale=en&amp;daddr=15.48623096943416,-90.37203311920166&amp;submit_route=%C2%BFC%C3%B3mo+llegar?" TargetMode="External"/><Relationship Id="rId37" Type="http://schemas.openxmlformats.org/officeDocument/2006/relationships/hyperlink" Target="https://www.google.com/maps/place/Hospital+Nacional+de+Huehuetenango/@15.3156762,-91.5150232,15z/data=!4m2!3m1!1s0x0:0x599bbc5cf54e1440?sa=X&amp;ved=2ahUKEwif2Mz-7v3dAhWB1lkKHb9nAMAQ_BIwF3oECAsQCQ" TargetMode="External"/><Relationship Id="rId40" Type="http://schemas.openxmlformats.org/officeDocument/2006/relationships/hyperlink" Target="https://www.google.com/maps/place/Hospital+Nacional/@14.6350049,-89.9857343,15z/data=!4m2!3m1!1s0x0:0xaa2a0904bda469b3?sa=X&amp;ved=2ahUKEwiwi7ia8f3dAhUJwlkKHbkNBXQQ_BIwDnoECAoQCQ" TargetMode="External"/><Relationship Id="rId45" Type="http://schemas.openxmlformats.org/officeDocument/2006/relationships/hyperlink" Target="https://www.google.com/maps/place/Hospital+Nacional/@15.143318,-91.2798182,10z/data=!4m8!1m2!2m1!1sHOSPITAL+DISTRITAL+DE+NEBAJ!3m4!1s0x0:0x92594fa30ac7bcbb!8m2!3d15.4003141!4d-91.1420631" TargetMode="External"/><Relationship Id="rId53" Type="http://schemas.openxmlformats.org/officeDocument/2006/relationships/hyperlink" Target="https://www.google.com.gt/maps/dir/14.5930586,-90.5109936/Hospital+Rodolfo+Robles,+Calle+Mariscal,+Guatemala/@14.6072389,-90.5691018,13z/data=!3m1!4b1!4m9!4m8!1m1!4e1!1m5!1m1!1s0x8589a1015d4999e1:0x6bd76b44dc26f5f8!2m2!1d-90.5600662!2d14.606517" TargetMode="External"/><Relationship Id="rId58" Type="http://schemas.openxmlformats.org/officeDocument/2006/relationships/hyperlink" Target="https://www.google.com.gt/maps/place/Hospital+General+San+Juan+de+Dios/@14.6397303,-90.5208688,15z/data=!4m2!3m1!1s0x0:0xff3657e1fe077cd7?sa=X&amp;ved=2ahUKEwiw-rmerP_dAhVxplkKHbQyA6QQ_BIwDnoECAoQCw" TargetMode="External"/><Relationship Id="rId66" Type="http://schemas.openxmlformats.org/officeDocument/2006/relationships/hyperlink" Target="https://www.google.com.gt/maps/place/Hospital+Nacional+Jose+Felipe+Flores/@14.9145194,-91.380195,15z/data=!4m2!3m1!1s0x0:0xb9c278483e0d9187?sa=X&amp;ved=2ahUKEwj9mYz6wP_dAhXtw1kKHU3-D_cQ_BIwDnoECAoQCQ" TargetMode="External"/><Relationship Id="rId5" Type="http://schemas.openxmlformats.org/officeDocument/2006/relationships/hyperlink" Target="https://www.google.com.sv/maps/place/Hospital+Nacional+San+Juan+de+Dios/@13.9919501,-89.5512373,15z/data=!4m5!3m4!1s0x0:0xee1236aa4f705a9c!8m2!3d13.9919501!4d-89.5512373" TargetMode="External"/><Relationship Id="rId15" Type="http://schemas.openxmlformats.org/officeDocument/2006/relationships/hyperlink" Target="https://www.google.com.sv/maps/place/Hospital+Nacional+de+Suchitoto/@13.9330259,-89.0307409,15z/data=!4m5!3m4!1s0x0:0xa2f9545d33dc02cd!8m2!3d13.9330259!4d-89.0307409" TargetMode="External"/><Relationship Id="rId23" Type="http://schemas.openxmlformats.org/officeDocument/2006/relationships/hyperlink" Target="https://www.google.com.sv/maps/place/HOSPITAL+NACIONAL+DE+SAN+FRANCISCO+GOTERA/@13.6978247,-88.1021416,15z/data=!4m5!3m4!1s0x0:0x5ea2f6ba6616f5ce!8m2!3d13.6978247!4d-88.1021416" TargetMode="External"/><Relationship Id="rId28" Type="http://schemas.openxmlformats.org/officeDocument/2006/relationships/hyperlink" Target="https://www.google.com/maps/place/Hospital+Distrital+de+Barillas/@15.8044757,-91.3227657,15z/data=!4m5!3m4!1s0x0:0x17fd0cccece5c496!8m2!3d15.8044757!4d-91.3227657" TargetMode="External"/><Relationship Id="rId36" Type="http://schemas.openxmlformats.org/officeDocument/2006/relationships/hyperlink" Target="https://www.google.com/maps/place/Hogar+de+Ancianos+Fray+Rodrigo+de+la+Cruz/@14.5822306,-90.7445655,15z/data=!4m2!3m1!1s0x0:0xd7494d5d3ecb2b0e?sa=X&amp;ved=2ahUKEwjJ_JO07v3dAhUKvFkKHZFoDUAQ_BIwC3oECAoQCw" TargetMode="External"/><Relationship Id="rId49" Type="http://schemas.openxmlformats.org/officeDocument/2006/relationships/hyperlink" Target="https://www.google.com/maps/place/Hospital+Nacional+de+Guastatoya/@14.855189,-90.0630105,15z/data=!4m2!3m1!1s0x0:0xd183e4b49580cca9?sa=X&amp;ved=2ahUKEwjlh_ed-_3dAhVHzlkKHXqzA2MQ_BIwDnoECAoQCw" TargetMode="External"/><Relationship Id="rId57" Type="http://schemas.openxmlformats.org/officeDocument/2006/relationships/hyperlink" Target="https://www.google.com.gt/maps/place/Hospital+Regional+de+San+Benito+Pet%C3%A9n/@16.9140772,-89.9133498,15z/data=!4m2!3m1!1s0x0:0xc560babda5481863?sa=X&amp;ved=2ahUKEwiuxcnrq__dAhUOnFkKHcBlCUwQ_BIwDnoECAoQCw" TargetMode="External"/><Relationship Id="rId61" Type="http://schemas.openxmlformats.org/officeDocument/2006/relationships/hyperlink" Target="https://www.google.com.gt/maps/place/Hospital+San+Vicente/@14.6299547,-90.5405704,15z/data=!4m2!3m1!1s0x0:0x74c94a331cd1352d?sa=X&amp;ved=2ahUKEwign_assv_dAhUw01kKHXSbDMoQ_BIwDnoECAoQCw" TargetMode="External"/><Relationship Id="rId10" Type="http://schemas.openxmlformats.org/officeDocument/2006/relationships/hyperlink" Target="https://www.google.com.sv/maps/place/Hospital+Nacional+San+Rafael/@13.670957,-89.2782696,15z/data=!4m2!3m1!1s0x0:0x68b4bed2ba9cda53?sa=X&amp;ved=2ahUKEwiWxMWFlvrdAhWJtlMKHTUiBGkQ_BIwC3oECAsQCw" TargetMode="External"/><Relationship Id="rId19" Type="http://schemas.openxmlformats.org/officeDocument/2006/relationships/hyperlink" Target="https://www.google.com.sv/maps/place/Hospital+Nacional+Santa+Gertrudis/@13.6410396,-88.7838056,15z/data=!4m5!3m4!1s0x0:0x1ecc2ec7d3e8039a!8m2!3d13.6410396!4d-88.7838056" TargetMode="External"/><Relationship Id="rId31" Type="http://schemas.openxmlformats.org/officeDocument/2006/relationships/hyperlink" Target="https://www.google.com/maps/place/Hospital+Nacional+Juan+Jos%C3%A9+Ortega+de+Coatepeque/@14.6991665,-91.8692744,15z/data=!4m2!3m1!1s0x0:0x88794e39eb8475af?sa=X&amp;ved=2ahUKEwjNxcv05P3dAhUh1VkKHb4fAmoQ_BIwDnoECAoQCw" TargetMode="External"/><Relationship Id="rId44" Type="http://schemas.openxmlformats.org/officeDocument/2006/relationships/hyperlink" Target="https://www.google.com/maps/place/Hospital+de+Melchor+de+Mencos/@17.0592104,-89.1527991,15z/data=!4m5!3m4!1s0x0:0x1021f75c578dfa22!8m2!3d17.0592104!4d-89.1527991" TargetMode="External"/><Relationship Id="rId52" Type="http://schemas.openxmlformats.org/officeDocument/2006/relationships/hyperlink" Target="https://www.google.com.gt/maps/place/Hospital+Nacional+De+Retalhuleu/@14.5469174,-91.6762948,15z/data=!4m5!3m4!1s0x0:0x889b5afff0c6818d!8m2!3d14.5469174!4d-91.6762948" TargetMode="External"/><Relationship Id="rId60" Type="http://schemas.openxmlformats.org/officeDocument/2006/relationships/hyperlink" Target="https://www.google.com.gt/maps?q=HOSPITAL+DISTRITAL+SAN+PEDRO+NECTA&amp;um=1&amp;ie=UTF-8&amp;sa=X&amp;ved=0ahUKEwj_o-T7sf_dAhUFpFkKHVJ6Cu0Q_AUIDygC" TargetMode="External"/><Relationship Id="rId65" Type="http://schemas.openxmlformats.org/officeDocument/2006/relationships/hyperlink" Target="https://www.google.com.gt/maps/dir/Hospital+General+Tiquisate,+27,+Tiquisate/data=!4m6!4m5!1m1!4e2!1m2!1m1!1s0x858ed81a9a4e3e5b:0xc4f726af727b880d?sa=X&amp;ved=0ahUKEwiBkIi6wP_dAhVFwFkKHZE4CNwQ48ADCCkwAA" TargetMode="External"/><Relationship Id="rId4" Type="http://schemas.openxmlformats.org/officeDocument/2006/relationships/hyperlink" Target="https://www.google.com.sv/maps/place/Hospital+Nacional+de+Sonsonate/@13.7227903,-89.7294839,15z/data=!4m5!3m4!1s0x0:0xd41f8cdf0d355e7f!8m2!3d13.7227903!4d-89.7294839" TargetMode="External"/><Relationship Id="rId9" Type="http://schemas.openxmlformats.org/officeDocument/2006/relationships/hyperlink" Target="https://www.google.com.sv/maps/place/Hospital+Nacional+de+Nueva+Concepci%C3%B3n/@14.1321673,-89.288468,15z/data=!4m2!3m1!1s0x0:0xc5bfb7cbff11777f?sa=X&amp;ved=2ahUKEwiqzqDulfrdAhVBtFMKHRsbAmEQ_BIwC3oECAoQCw" TargetMode="External"/><Relationship Id="rId14" Type="http://schemas.openxmlformats.org/officeDocument/2006/relationships/hyperlink" Target="https://www.google.com.sv/maps/place/Hospital+Nacional+Nuestra+Se%C3%B1ora+de+F%C3%A1tima/@13.7259197,-88.942126,15z/data=!4m2!3m1!1s0x0:0xa732b7cf673db38?sa=X&amp;ved=2ahUKEwiswPrsnPrdAhUowlkKHTEUCxUQ_BIwC3oECAsQCw" TargetMode="External"/><Relationship Id="rId22" Type="http://schemas.openxmlformats.org/officeDocument/2006/relationships/hyperlink" Target="https://www.google.com.sv/maps/place/Hospital+Regional+San+Juan+de+Dios+-+San+Miguel/@13.473926,-88.19097,15z/data=!4m2!3m1!1s0x0:0xa051bfc15a155484?sa=X&amp;ved=2ahUKEwjL5abAovrdAhXup1kKHRy-Bb4Q_BIwC3oECAkQCw" TargetMode="External"/><Relationship Id="rId27" Type="http://schemas.openxmlformats.org/officeDocument/2006/relationships/hyperlink" Target="https://www.google.com/maps/place/Hospital+Nacional+de+la+Amistad+Jap%C3%B3n-Guatemala/@15.6950827,-88.5823345,15z/data=!4m2!3m1!1s0x0:0x2db4d2f0394abb36?sa=X&amp;ved=2ahUKEwi5r9am3_3dAhXvwVkKHaFrDycQ_BIwEnoECAoQCw" TargetMode="External"/><Relationship Id="rId30" Type="http://schemas.openxmlformats.org/officeDocument/2006/relationships/hyperlink" Target="https://www.google.com/maps/place/Hospital+Modular+de+Chiquimula/@14.8021744,-89.5366538,15z/data=!4m2!3m1!1s0x0:0xd6675e80443126de?sa=X&amp;ved=2ahUKEwiylYT94_3dAhWr1lkKHfZJBcEQ_BIwDnoECAoQCw" TargetMode="External"/><Relationship Id="rId35" Type="http://schemas.openxmlformats.org/officeDocument/2006/relationships/hyperlink" Target="https://www.google.com/maps/search/HOSPITAL+DISTRITAL+FRAY+BARTOLOME+DE+LAS+CASAS/@15.8059108,-89.8780133,14z/data=!3m1!4b1" TargetMode="External"/><Relationship Id="rId43" Type="http://schemas.openxmlformats.org/officeDocument/2006/relationships/hyperlink" Target="https://www.google.com/maps/place/Hospital+Nacional+de+Mazatenango,+1a+Avenida,+Mazatenango+10001/@14.5374033,-91.508697,17z/data=!3m1!4b1!4m5!3m4!1s0x858ec26cab2b5d53:0x2018fbd0da67dedd!8m2!3d14.5370441!4d-91.506643" TargetMode="External"/><Relationship Id="rId48" Type="http://schemas.openxmlformats.org/officeDocument/2006/relationships/hyperlink" Target="https://www.google.com/maps/place/HOSPITAL+DISTRITAL+DE+POPT%C3%9AN/@16.34905,-89.4264364,15z/data=!4m2!3m1!1s0x0:0x7327db75cfa55ef2?sa=X&amp;ved=2ahUKEwjB2PPL-v3dAhXQwFkKHdyrDOAQ_BIwFnoECAoQCw" TargetMode="External"/><Relationship Id="rId56" Type="http://schemas.openxmlformats.org/officeDocument/2006/relationships/hyperlink" Target="https://www.google.com.gt/maps/place/Hospital+Nacional+Federico+Mora/@14.6632404,-90.4788578,15z/data=!4m2!3m1!1s0x0:0xe1dfb2581ceb8fb2?sa=X&amp;ved=2ahUKEwiwyeaaq__dAhXQwVkKHcq7DJcQ_BIwF3oECAoQCw" TargetMode="External"/><Relationship Id="rId64" Type="http://schemas.openxmlformats.org/officeDocument/2006/relationships/hyperlink" Target="https://www.google.com.gt/maps/place/Hospital+Distrital+La+Tinta/@15.3171349,-89.8760819,15z/data=!4m2!3m1!1s0x0:0x87c16efffc2d7d7d?sa=X&amp;ved=2ahUKEwi11aXqt__dAhWnrFkKHfscAjQQ_BIwDnoECAoQCQ" TargetMode="External"/><Relationship Id="rId8" Type="http://schemas.openxmlformats.org/officeDocument/2006/relationships/hyperlink" Target="https://www.google.com.sv/maps/place/Hospital+Nacional+Dr.+Luis+Edmundo+V%C3%A1squez/@14.038494,-88.9359402,15z/data=!4m5!3m4!1s0x0:0xd7ccff9938d887a2!8m2!3d14.038494!4d-88.9359402" TargetMode="External"/><Relationship Id="rId51" Type="http://schemas.openxmlformats.org/officeDocument/2006/relationships/hyperlink" Target="https://www.google.com.gt/maps/place/Hospital+Regional+Santa+Elena/@15.031126,-91.1572927,15z/data=!4m2!3m1!1s0x0:0x8aa8442acc4fbd71?sa=X&amp;ved=2ahUKEwjgicn9of_dAhVRuVkKHZYQDzUQ_BIwE3oECAoQCw" TargetMode="External"/><Relationship Id="rId3" Type="http://schemas.openxmlformats.org/officeDocument/2006/relationships/hyperlink" Target="https://www.google.com.sv/maps/place/Hospital+Nacional+de+Metapan/@14.3252441,-89.4431526,15z/data=!4m5!3m4!1s0x0:0x8a27e84db67c80b6!8m2!3d14.3252441!4d-89.4431526" TargetMode="External"/><Relationship Id="rId12" Type="http://schemas.openxmlformats.org/officeDocument/2006/relationships/hyperlink" Target="https://www.google.com.sv/maps/place/Hospital+De+San+Bartolo/@13.7048385,-89.106134,15z/data=!4m5!3m4!1s0x0:0xdf4f724a86c1fd01!8m2!3d13.7048385!4d-89.106134" TargetMode="External"/><Relationship Id="rId17" Type="http://schemas.openxmlformats.org/officeDocument/2006/relationships/hyperlink" Target="https://www.google.com.sv/maps/place/Hospital+Nacional+de+Ilobasco/@13.8391008,-88.8587362,15z/data=!4m5!3m4!1s0x0:0xe5d807bdb70eec5d!8m2!3d13.8391008!4d-88.8587362" TargetMode="External"/><Relationship Id="rId25" Type="http://schemas.openxmlformats.org/officeDocument/2006/relationships/hyperlink" Target="https://www.google.com.sv/maps/place/Hospital+Nacional+de+Nueva+Guadalupe/@13.5379153,-88.3491293,15z/data=!4m5!3m4!1s0x0:0xe8cbb68268accc1!8m2!3d13.5379153!4d-88.3491293" TargetMode="External"/><Relationship Id="rId33" Type="http://schemas.openxmlformats.org/officeDocument/2006/relationships/hyperlink" Target="https://www.google.com.gt/maps/place/Hospital+Nacional+de+Cuilapa/@14.2803148,-90.3001955,15z/data=!4m2!3m1!1s0x0:0xc1039fddc7607707?sa=X&amp;ved=2ahUKEwietMPi6P3dAhUKvVkKHURUAoAQ_BIwDnoECAoQCw" TargetMode="External"/><Relationship Id="rId38" Type="http://schemas.openxmlformats.org/officeDocument/2006/relationships/hyperlink" Target="https://www.google.com/maps/place/Hospital+Infantil+Elisa+Martinez/@15.7260481,-88.5910077,15z/data=!4m2!3m1!1s0x0:0x879aa8220ae21c50?sa=X&amp;ved=2ahUKEwjT2Kmp7_3dAhWhq1kKHVtMDQ0Q_BIwDnoECAoQCw" TargetMode="External"/><Relationship Id="rId46" Type="http://schemas.openxmlformats.org/officeDocument/2006/relationships/hyperlink" Target="https://www.google.com/maps/place/Hospital+Nacional+De+Ortopedia/@14.6349149,-90.5068824,15z/data=!4m2!3m1!1s0x0:0xcedca55242e906fd?sa=X&amp;ved=2ahUKEwiap-SO-f3dAhWNq1kKHcplBUUQ_BIwCnoECAoQCQ" TargetMode="External"/><Relationship Id="rId59" Type="http://schemas.openxmlformats.org/officeDocument/2006/relationships/hyperlink" Target="https://www.google.com.gt/maps/place/Hospital+Nacional+de+San+Marcos/@14.9537331,-91.8069801,15z/data=!4m2!3m1!1s0x0:0x442b4244547aa633?sa=X&amp;ved=2ahUKEwiuvra3rf_dAhWKjlkKHRpABM0Q_BIwDnoECAoQCw" TargetMode="External"/><Relationship Id="rId67" Type="http://schemas.openxmlformats.org/officeDocument/2006/relationships/hyperlink" Target="https://www.google.com.gt/maps/place/Hospital+Regional+de+Zacapa./@14.9679646,-89.5246957,15z/data=!4m2!3m1!1s0x0:0x328c2b248095260d?sa=X&amp;ved=2ahUKEwikkbbVwv_dAhWKylkKHU5zC8kQ_BIwDnoECAoQCw" TargetMode="External"/><Relationship Id="rId20" Type="http://schemas.openxmlformats.org/officeDocument/2006/relationships/hyperlink" Target="https://www.google.com.sv/maps/place/Hospital+Nacional+San+Pedro/@13.3435477,-88.449889,15z/data=!4m2!3m1!1s0x0:0xc3284a109de3aa42?sa=X&amp;ved=2ahUKEwj1zb2DovrdAhVEtlkKHQgPA8UQ_BIwC3oECAoQCw" TargetMode="External"/><Relationship Id="rId41" Type="http://schemas.openxmlformats.org/officeDocument/2006/relationships/hyperlink" Target="https://www.google.com/maps/place/Hospital+Distrital/@14.9902582,-90.7968239,15z/data=!4m2!3m1!1s0x0:0x56994759ba8e6df3?sa=X&amp;ved=2ahUKEwjo3NTz8f3dAhVrplkKHZeNBDsQ_BIwDnoECAoQCw" TargetMode="External"/><Relationship Id="rId54" Type="http://schemas.openxmlformats.org/officeDocument/2006/relationships/hyperlink" Target="https://www.google.com.gt/maps/place/Hospital+Roosevelt/@14.612774,-90.5427117,15z/data=!4m2!3m1!1s0x0:0xb4735759a72a16f5?sa=X&amp;ved=2ahUKEwjqzdaQqv_dAhWizVkKHUWQBLcQ_BIwCnoECAoQCw" TargetMode="External"/><Relationship Id="rId62" Type="http://schemas.openxmlformats.org/officeDocument/2006/relationships/hyperlink" Target="https://www.google.com.gt/maps?q=HOSPITAL+DISTRITAL+DE+SAYAXCHE&amp;um=1&amp;ie=UTF-8&amp;sa=X&amp;ved=0ahUKEwidhafqsv_dAhWGm1kKHUcXDlUQ_AUIDy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73"/>
  <sheetViews>
    <sheetView tabSelected="1" zoomScale="68" zoomScaleNormal="68" workbookViewId="0">
      <selection activeCell="J24" sqref="J24"/>
    </sheetView>
  </sheetViews>
  <sheetFormatPr baseColWidth="10" defaultRowHeight="15"/>
  <cols>
    <col min="1" max="2" width="22.7109375" style="1" customWidth="1"/>
    <col min="3" max="3" width="77" style="1" customWidth="1"/>
    <col min="4" max="4" width="16.85546875" style="1" customWidth="1"/>
    <col min="5" max="5" width="16.85546875" style="6" customWidth="1"/>
    <col min="6" max="6" width="17" style="1" customWidth="1"/>
    <col min="7" max="7" width="15.7109375" style="6" customWidth="1"/>
    <col min="8" max="8" width="15.7109375" style="1" customWidth="1"/>
    <col min="9" max="9" width="15.7109375" style="6" customWidth="1"/>
    <col min="10" max="10" width="15.7109375" style="1" customWidth="1"/>
    <col min="11" max="11" width="15.7109375" style="6" customWidth="1"/>
    <col min="12" max="12" width="15.7109375" style="1" customWidth="1"/>
    <col min="13" max="13" width="15.7109375" style="6" customWidth="1"/>
    <col min="14" max="14" width="14.85546875" style="1" customWidth="1"/>
    <col min="15" max="15" width="15.42578125" style="1" customWidth="1"/>
    <col min="16" max="17" width="19.7109375" style="1" customWidth="1"/>
    <col min="18" max="18" width="11.5703125" style="1" bestFit="1" customWidth="1"/>
    <col min="19" max="19" width="11.5703125" style="1" customWidth="1"/>
    <col min="20" max="20" width="11.42578125" style="1"/>
    <col min="21" max="21" width="11.5703125" style="1" bestFit="1" customWidth="1"/>
    <col min="22" max="22" width="14" style="1" customWidth="1"/>
    <col min="23" max="23" width="15" style="1" customWidth="1"/>
    <col min="24" max="24" width="19.7109375" style="1" customWidth="1"/>
    <col min="25" max="25" width="11.42578125" style="1"/>
    <col min="26" max="26" width="14.140625" style="1" customWidth="1"/>
    <col min="27" max="67" width="11.42578125" style="7"/>
    <col min="68" max="16384" width="11.42578125" style="1"/>
  </cols>
  <sheetData>
    <row r="1" spans="1:67" s="2" customFormat="1" ht="78.75">
      <c r="A1" s="9" t="s">
        <v>2</v>
      </c>
      <c r="B1" s="9" t="s">
        <v>15</v>
      </c>
      <c r="C1" s="9" t="s">
        <v>0</v>
      </c>
      <c r="D1" s="10" t="s">
        <v>34</v>
      </c>
      <c r="E1" s="10" t="s">
        <v>35</v>
      </c>
      <c r="F1" s="10" t="s">
        <v>36</v>
      </c>
      <c r="G1" s="10" t="s">
        <v>37</v>
      </c>
      <c r="H1" s="10" t="s">
        <v>48</v>
      </c>
      <c r="I1" s="10" t="s">
        <v>49</v>
      </c>
      <c r="J1" s="10" t="s">
        <v>51</v>
      </c>
      <c r="K1" s="10" t="s">
        <v>52</v>
      </c>
      <c r="L1" s="10" t="s">
        <v>50</v>
      </c>
      <c r="M1" s="10" t="s">
        <v>53</v>
      </c>
      <c r="N1" s="9" t="s">
        <v>45</v>
      </c>
      <c r="O1" s="10" t="s">
        <v>60</v>
      </c>
      <c r="P1" s="9" t="s">
        <v>41</v>
      </c>
      <c r="Q1" s="9" t="s">
        <v>42</v>
      </c>
      <c r="R1" s="10" t="s">
        <v>9</v>
      </c>
      <c r="S1" s="10" t="s">
        <v>40</v>
      </c>
      <c r="T1" s="9" t="s">
        <v>1</v>
      </c>
      <c r="U1" s="9" t="s">
        <v>38</v>
      </c>
      <c r="V1" s="10" t="s">
        <v>44</v>
      </c>
      <c r="W1" s="10" t="s">
        <v>39</v>
      </c>
      <c r="X1" s="11" t="s">
        <v>43</v>
      </c>
      <c r="Y1" s="12" t="s">
        <v>58</v>
      </c>
      <c r="Z1" s="11" t="s">
        <v>59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s="3" customFormat="1">
      <c r="A2" s="13" t="s">
        <v>3</v>
      </c>
      <c r="B2" s="13" t="s">
        <v>16</v>
      </c>
      <c r="C2" s="13" t="s">
        <v>4</v>
      </c>
      <c r="D2" s="13">
        <v>28480928</v>
      </c>
      <c r="E2" s="14">
        <v>28480928</v>
      </c>
      <c r="F2" s="13">
        <v>30574370</v>
      </c>
      <c r="G2" s="14">
        <v>30574370</v>
      </c>
      <c r="H2" s="13">
        <v>29005310</v>
      </c>
      <c r="I2" s="14">
        <v>29005310</v>
      </c>
      <c r="J2" s="13">
        <v>27243960</v>
      </c>
      <c r="K2" s="14">
        <v>27243960</v>
      </c>
      <c r="L2" s="13">
        <v>25386120</v>
      </c>
      <c r="M2" s="14">
        <v>25386120</v>
      </c>
      <c r="N2" s="13">
        <v>928147</v>
      </c>
      <c r="O2" s="13">
        <v>33</v>
      </c>
      <c r="P2" s="13">
        <v>244</v>
      </c>
      <c r="Q2" s="13">
        <v>377</v>
      </c>
      <c r="R2" s="13">
        <v>284</v>
      </c>
      <c r="S2" s="13">
        <v>111</v>
      </c>
      <c r="T2" s="13">
        <v>81.3</v>
      </c>
      <c r="U2" s="13">
        <v>12401</v>
      </c>
      <c r="V2" s="13">
        <v>165</v>
      </c>
      <c r="W2" s="13">
        <v>1366</v>
      </c>
      <c r="X2" s="15">
        <v>119</v>
      </c>
      <c r="Y2" s="15">
        <v>182261</v>
      </c>
      <c r="Z2" s="15">
        <v>1275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s="3" customFormat="1">
      <c r="A3" s="13" t="s">
        <v>3</v>
      </c>
      <c r="B3" s="13" t="s">
        <v>17</v>
      </c>
      <c r="C3" s="13" t="s">
        <v>6</v>
      </c>
      <c r="D3" s="13">
        <v>20607268</v>
      </c>
      <c r="E3" s="14">
        <v>20607268</v>
      </c>
      <c r="F3" s="13">
        <v>22508430</v>
      </c>
      <c r="G3" s="14">
        <v>22508430</v>
      </c>
      <c r="H3" s="13">
        <v>21389640</v>
      </c>
      <c r="I3" s="14">
        <v>21389640</v>
      </c>
      <c r="J3" s="13">
        <v>20306800</v>
      </c>
      <c r="K3" s="14">
        <v>20306800</v>
      </c>
      <c r="L3" s="13">
        <v>19451860</v>
      </c>
      <c r="M3" s="14">
        <v>19451860</v>
      </c>
      <c r="N3" s="16">
        <v>589266</v>
      </c>
      <c r="O3" s="13">
        <v>25</v>
      </c>
      <c r="P3" s="13">
        <v>299</v>
      </c>
      <c r="Q3" s="13">
        <v>411</v>
      </c>
      <c r="R3" s="13">
        <v>469</v>
      </c>
      <c r="S3" s="13">
        <v>75</v>
      </c>
      <c r="T3" s="13"/>
      <c r="U3" s="13">
        <v>30266</v>
      </c>
      <c r="V3" s="13">
        <v>655</v>
      </c>
      <c r="W3" s="13">
        <v>2946</v>
      </c>
      <c r="X3" s="15">
        <v>463</v>
      </c>
      <c r="Y3" s="15">
        <v>269650</v>
      </c>
      <c r="Z3" s="15">
        <v>3296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3" customFormat="1">
      <c r="A4" s="13" t="s">
        <v>3</v>
      </c>
      <c r="B4" s="13" t="s">
        <v>18</v>
      </c>
      <c r="C4" s="13" t="s">
        <v>7</v>
      </c>
      <c r="D4" s="13">
        <v>7477320</v>
      </c>
      <c r="E4" s="14">
        <v>7477320</v>
      </c>
      <c r="F4" s="13">
        <v>7446745</v>
      </c>
      <c r="G4" s="14">
        <v>7446745</v>
      </c>
      <c r="H4" s="13">
        <v>7038055</v>
      </c>
      <c r="I4" s="14">
        <v>7038055</v>
      </c>
      <c r="J4" s="13">
        <v>6636260</v>
      </c>
      <c r="K4" s="14">
        <v>6636260</v>
      </c>
      <c r="L4" s="13">
        <v>6310350</v>
      </c>
      <c r="M4" s="14">
        <v>6310350</v>
      </c>
      <c r="N4" s="13">
        <v>363473</v>
      </c>
      <c r="O4" s="13">
        <v>7</v>
      </c>
      <c r="P4" s="13">
        <v>40</v>
      </c>
      <c r="Q4" s="13">
        <v>132</v>
      </c>
      <c r="R4" s="13">
        <v>158</v>
      </c>
      <c r="S4" s="13">
        <v>12</v>
      </c>
      <c r="T4" s="13">
        <v>85</v>
      </c>
      <c r="U4" s="13">
        <v>16818</v>
      </c>
      <c r="V4" s="13">
        <v>760</v>
      </c>
      <c r="W4" s="13">
        <v>1599</v>
      </c>
      <c r="X4" s="15">
        <v>438</v>
      </c>
      <c r="Y4" s="15">
        <v>121168</v>
      </c>
      <c r="Z4" s="15">
        <v>5418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s="3" customFormat="1">
      <c r="A5" s="13" t="s">
        <v>3</v>
      </c>
      <c r="B5" s="13" t="s">
        <v>19</v>
      </c>
      <c r="C5" s="13" t="s">
        <v>5</v>
      </c>
      <c r="D5" s="13">
        <v>3214705</v>
      </c>
      <c r="E5" s="14">
        <v>3214705</v>
      </c>
      <c r="F5" s="13">
        <v>3214705</v>
      </c>
      <c r="G5" s="14">
        <v>3214705</v>
      </c>
      <c r="H5" s="13">
        <v>3029370</v>
      </c>
      <c r="I5" s="14">
        <v>3029370</v>
      </c>
      <c r="J5" s="13">
        <v>2857650</v>
      </c>
      <c r="K5" s="14">
        <v>2857650</v>
      </c>
      <c r="L5" s="13">
        <v>2711345</v>
      </c>
      <c r="M5" s="14">
        <v>2711345</v>
      </c>
      <c r="N5" s="13">
        <v>81662</v>
      </c>
      <c r="O5" s="13">
        <v>5</v>
      </c>
      <c r="P5" s="13">
        <v>26</v>
      </c>
      <c r="Q5" s="13">
        <v>52</v>
      </c>
      <c r="R5" s="13">
        <v>50</v>
      </c>
      <c r="S5" s="13">
        <v>16</v>
      </c>
      <c r="T5" s="13">
        <v>85</v>
      </c>
      <c r="U5" s="13">
        <v>4890</v>
      </c>
      <c r="V5" s="13">
        <v>314</v>
      </c>
      <c r="W5" s="13">
        <v>2108</v>
      </c>
      <c r="X5" s="15">
        <v>426</v>
      </c>
      <c r="Y5" s="15">
        <v>41430</v>
      </c>
      <c r="Z5" s="15">
        <v>1434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s="3" customFormat="1">
      <c r="A6" s="13" t="s">
        <v>3</v>
      </c>
      <c r="B6" s="13" t="s">
        <v>20</v>
      </c>
      <c r="C6" s="13" t="s">
        <v>8</v>
      </c>
      <c r="D6" s="13">
        <v>4183335</v>
      </c>
      <c r="E6" s="14">
        <v>4183335</v>
      </c>
      <c r="F6" s="13">
        <v>4166170</v>
      </c>
      <c r="G6" s="14">
        <v>4166170</v>
      </c>
      <c r="H6" s="13">
        <v>3957540</v>
      </c>
      <c r="I6" s="14">
        <v>3957540</v>
      </c>
      <c r="J6" s="13">
        <v>3790895</v>
      </c>
      <c r="K6" s="14">
        <v>3790895</v>
      </c>
      <c r="L6" s="13">
        <v>3698010</v>
      </c>
      <c r="M6" s="14">
        <v>3698010</v>
      </c>
      <c r="N6" s="13">
        <v>203753</v>
      </c>
      <c r="O6" s="13">
        <v>8</v>
      </c>
      <c r="P6" s="13">
        <v>38</v>
      </c>
      <c r="Q6" s="13">
        <v>74</v>
      </c>
      <c r="R6" s="13">
        <v>78</v>
      </c>
      <c r="S6" s="13">
        <v>19</v>
      </c>
      <c r="T6" s="13">
        <v>87</v>
      </c>
      <c r="U6" s="13">
        <v>7082</v>
      </c>
      <c r="V6" s="13">
        <v>602</v>
      </c>
      <c r="W6" s="13">
        <v>1487</v>
      </c>
      <c r="X6" s="15">
        <v>413</v>
      </c>
      <c r="Y6" s="15">
        <v>42453</v>
      </c>
      <c r="Z6" s="15">
        <v>1558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s="3" customFormat="1">
      <c r="A7" s="13" t="s">
        <v>3</v>
      </c>
      <c r="B7" s="17" t="s">
        <v>54</v>
      </c>
      <c r="C7" s="18" t="s">
        <v>55</v>
      </c>
      <c r="D7" s="13">
        <v>3131370</v>
      </c>
      <c r="E7" s="14">
        <v>3131370</v>
      </c>
      <c r="F7" s="13">
        <v>3114205</v>
      </c>
      <c r="G7" s="14">
        <v>3114205</v>
      </c>
      <c r="H7" s="13">
        <v>2961895</v>
      </c>
      <c r="I7" s="14">
        <v>2961895</v>
      </c>
      <c r="J7" s="13">
        <v>2783850</v>
      </c>
      <c r="K7" s="14">
        <v>2783850</v>
      </c>
      <c r="L7" s="13">
        <v>2695415</v>
      </c>
      <c r="M7" s="14">
        <v>2695415</v>
      </c>
      <c r="N7" s="53">
        <v>72373</v>
      </c>
      <c r="O7" s="13">
        <v>5</v>
      </c>
      <c r="P7" s="13">
        <v>20</v>
      </c>
      <c r="Q7" s="13">
        <v>60</v>
      </c>
      <c r="R7" s="13">
        <v>49</v>
      </c>
      <c r="S7" s="13">
        <v>0</v>
      </c>
      <c r="T7" s="13">
        <v>89</v>
      </c>
      <c r="U7" s="13">
        <v>4042</v>
      </c>
      <c r="V7" s="13">
        <v>213</v>
      </c>
      <c r="W7" s="13">
        <v>1410</v>
      </c>
      <c r="X7" s="15">
        <v>345</v>
      </c>
      <c r="Y7" s="15">
        <v>23090</v>
      </c>
      <c r="Z7" s="15">
        <v>157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s="30" customFormat="1">
      <c r="A8" s="13" t="s">
        <v>3</v>
      </c>
      <c r="B8" s="17" t="s">
        <v>56</v>
      </c>
      <c r="C8" s="18" t="s">
        <v>57</v>
      </c>
      <c r="D8" s="13">
        <v>3982295</v>
      </c>
      <c r="E8" s="14">
        <v>3982295</v>
      </c>
      <c r="F8" s="13">
        <v>3982295</v>
      </c>
      <c r="G8" s="14">
        <v>3982295</v>
      </c>
      <c r="H8" s="13">
        <v>3780630</v>
      </c>
      <c r="I8" s="14">
        <v>3780630</v>
      </c>
      <c r="J8" s="13">
        <v>3591680</v>
      </c>
      <c r="K8" s="14">
        <v>3591680</v>
      </c>
      <c r="L8" s="13">
        <v>3437035</v>
      </c>
      <c r="M8" s="14">
        <v>3437035</v>
      </c>
      <c r="N8" s="13">
        <v>126088</v>
      </c>
      <c r="O8" s="13">
        <v>6</v>
      </c>
      <c r="P8" s="13">
        <v>35</v>
      </c>
      <c r="Q8" s="13">
        <v>66</v>
      </c>
      <c r="R8" s="13">
        <v>58</v>
      </c>
      <c r="S8" s="13">
        <v>4</v>
      </c>
      <c r="T8" s="13">
        <v>80</v>
      </c>
      <c r="U8" s="13">
        <v>5286</v>
      </c>
      <c r="V8" s="13">
        <v>112</v>
      </c>
      <c r="W8" s="13">
        <v>1776</v>
      </c>
      <c r="X8" s="15">
        <v>428</v>
      </c>
      <c r="Y8" s="15">
        <v>47622</v>
      </c>
      <c r="Z8" s="15">
        <v>957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s="5" customFormat="1">
      <c r="A9" s="24" t="s">
        <v>10</v>
      </c>
      <c r="B9" s="24" t="s">
        <v>10</v>
      </c>
      <c r="C9" s="24" t="s">
        <v>11</v>
      </c>
      <c r="D9" s="25">
        <v>624130313</v>
      </c>
      <c r="E9" s="26">
        <f>(D9*0.1331)</f>
        <v>83071744.660300002</v>
      </c>
      <c r="F9" s="25">
        <v>331816831.31</v>
      </c>
      <c r="G9" s="26">
        <f>(F9*0.1335)</f>
        <v>44297546.979885004</v>
      </c>
      <c r="H9" s="24">
        <v>293769081</v>
      </c>
      <c r="I9" s="26">
        <f>(H9*0.1315)</f>
        <v>38630634.151500002</v>
      </c>
      <c r="J9" s="24">
        <v>421327562</v>
      </c>
      <c r="K9" s="26">
        <f>(J9*0.1298)</f>
        <v>54688317.547600001</v>
      </c>
      <c r="L9" s="24" t="s">
        <v>61</v>
      </c>
      <c r="M9" s="27" t="s">
        <v>61</v>
      </c>
      <c r="N9" s="24" t="s">
        <v>61</v>
      </c>
      <c r="O9" s="24">
        <v>30</v>
      </c>
      <c r="P9" s="24">
        <v>500</v>
      </c>
      <c r="Q9" s="24">
        <v>1300</v>
      </c>
      <c r="R9" s="24">
        <v>946</v>
      </c>
      <c r="S9" s="24"/>
      <c r="T9" s="24">
        <v>80</v>
      </c>
      <c r="U9" s="24">
        <v>32780</v>
      </c>
      <c r="V9" s="24" t="s">
        <v>62</v>
      </c>
      <c r="W9" s="24">
        <v>95081</v>
      </c>
      <c r="X9" s="28" t="s">
        <v>62</v>
      </c>
      <c r="Y9" s="28">
        <v>281959</v>
      </c>
      <c r="Z9" s="28" t="s">
        <v>62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s="5" customFormat="1">
      <c r="A10" s="19" t="s">
        <v>10</v>
      </c>
      <c r="B10" s="19" t="s">
        <v>10</v>
      </c>
      <c r="C10" s="19" t="s">
        <v>12</v>
      </c>
      <c r="D10" s="19">
        <v>641032586</v>
      </c>
      <c r="E10" s="14">
        <f>D10*(0.1331)</f>
        <v>85321437.19659999</v>
      </c>
      <c r="F10" s="20">
        <v>407324307</v>
      </c>
      <c r="G10" s="14">
        <f>F10*(0.1335)</f>
        <v>54377794.984500006</v>
      </c>
      <c r="H10" s="19">
        <v>428792723.92000002</v>
      </c>
      <c r="I10" s="14">
        <f t="shared" ref="I10:I12" si="0">(H10*0.1315)</f>
        <v>56386243.195480004</v>
      </c>
      <c r="J10" s="19">
        <v>417941323</v>
      </c>
      <c r="K10" s="14">
        <f t="shared" ref="K10:K12" si="1">(J10*0.1298)</f>
        <v>54248783.725400001</v>
      </c>
      <c r="L10" s="24" t="s">
        <v>61</v>
      </c>
      <c r="M10" s="27" t="s">
        <v>61</v>
      </c>
      <c r="N10" s="19" t="s">
        <v>61</v>
      </c>
      <c r="O10" s="19">
        <v>12</v>
      </c>
      <c r="P10" s="19"/>
      <c r="Q10" s="19"/>
      <c r="R10" s="19">
        <v>791</v>
      </c>
      <c r="S10" s="19"/>
      <c r="T10" s="19">
        <v>90</v>
      </c>
      <c r="U10" s="19">
        <v>83075</v>
      </c>
      <c r="V10" s="24" t="s">
        <v>62</v>
      </c>
      <c r="W10" s="19">
        <v>181409</v>
      </c>
      <c r="X10" s="28" t="s">
        <v>62</v>
      </c>
      <c r="Y10" s="21">
        <v>459255</v>
      </c>
      <c r="Z10" s="28" t="s">
        <v>62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s="5" customFormat="1">
      <c r="A11" s="19" t="s">
        <v>10</v>
      </c>
      <c r="B11" s="19" t="s">
        <v>21</v>
      </c>
      <c r="C11" s="19" t="s">
        <v>13</v>
      </c>
      <c r="D11" s="20">
        <v>84990157</v>
      </c>
      <c r="E11" s="14">
        <f t="shared" ref="E11:E12" si="2">D11*(0.1331)</f>
        <v>11312189.8967</v>
      </c>
      <c r="F11" s="20">
        <v>76868000</v>
      </c>
      <c r="G11" s="14">
        <f t="shared" ref="G11:G12" si="3">F11*(0.1335)</f>
        <v>10261878</v>
      </c>
      <c r="H11" s="19">
        <v>91000000</v>
      </c>
      <c r="I11" s="14">
        <f t="shared" si="0"/>
        <v>11966500</v>
      </c>
      <c r="J11" s="19">
        <v>90530618</v>
      </c>
      <c r="K11" s="14">
        <f t="shared" si="1"/>
        <v>11750874.216399999</v>
      </c>
      <c r="L11" s="24" t="s">
        <v>61</v>
      </c>
      <c r="M11" s="27" t="s">
        <v>61</v>
      </c>
      <c r="N11" s="19">
        <v>37502</v>
      </c>
      <c r="O11" s="19">
        <v>13</v>
      </c>
      <c r="P11" s="19"/>
      <c r="Q11" s="19"/>
      <c r="R11" s="19">
        <v>222</v>
      </c>
      <c r="S11" s="19"/>
      <c r="T11" s="19">
        <v>84</v>
      </c>
      <c r="U11" s="19">
        <v>15092</v>
      </c>
      <c r="V11" s="24" t="s">
        <v>62</v>
      </c>
      <c r="W11" s="19">
        <v>82795</v>
      </c>
      <c r="X11" s="28" t="s">
        <v>62</v>
      </c>
      <c r="Y11" s="21">
        <v>87263</v>
      </c>
      <c r="Z11" s="28" t="s">
        <v>62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s="5" customFormat="1">
      <c r="A12" s="19" t="s">
        <v>10</v>
      </c>
      <c r="B12" s="19" t="s">
        <v>22</v>
      </c>
      <c r="C12" s="19" t="s">
        <v>14</v>
      </c>
      <c r="D12" s="20">
        <v>56833734</v>
      </c>
      <c r="E12" s="14">
        <f t="shared" si="2"/>
        <v>7564569.9953999994</v>
      </c>
      <c r="F12" s="20">
        <v>46031648</v>
      </c>
      <c r="G12" s="14">
        <f t="shared" si="3"/>
        <v>6145225.0080000004</v>
      </c>
      <c r="H12" s="19">
        <v>52892561</v>
      </c>
      <c r="I12" s="14">
        <f t="shared" si="0"/>
        <v>6955371.7715000007</v>
      </c>
      <c r="J12" s="19">
        <v>48511915</v>
      </c>
      <c r="K12" s="14">
        <f t="shared" si="1"/>
        <v>6296846.5669999998</v>
      </c>
      <c r="L12" s="24" t="s">
        <v>61</v>
      </c>
      <c r="M12" s="27" t="s">
        <v>61</v>
      </c>
      <c r="N12" s="19">
        <v>145000</v>
      </c>
      <c r="O12" s="19">
        <v>14</v>
      </c>
      <c r="P12" s="19"/>
      <c r="Q12" s="19"/>
      <c r="R12" s="19">
        <v>200</v>
      </c>
      <c r="S12" s="19"/>
      <c r="T12" s="19">
        <v>80</v>
      </c>
      <c r="U12" s="19">
        <v>15882</v>
      </c>
      <c r="V12" s="24" t="s">
        <v>62</v>
      </c>
      <c r="W12" s="19">
        <v>78925</v>
      </c>
      <c r="X12" s="28" t="s">
        <v>62</v>
      </c>
      <c r="Y12" s="21">
        <v>57537</v>
      </c>
      <c r="Z12" s="28" t="s">
        <v>62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s="4" customFormat="1">
      <c r="A13" s="22" t="s">
        <v>23</v>
      </c>
      <c r="B13" s="22" t="s">
        <v>25</v>
      </c>
      <c r="C13" s="22" t="s">
        <v>24</v>
      </c>
      <c r="D13" s="22">
        <v>94488655</v>
      </c>
      <c r="E13" s="14">
        <f>(D13*0.0425)</f>
        <v>4015767.8375000004</v>
      </c>
      <c r="F13" s="22">
        <v>131579644</v>
      </c>
      <c r="G13" s="14">
        <f>(F13*0.0427)</f>
        <v>5618450.7988</v>
      </c>
      <c r="H13" s="22">
        <v>120063664</v>
      </c>
      <c r="I13" s="14">
        <f>(H13*0.0448)</f>
        <v>5378852.1471999995</v>
      </c>
      <c r="J13" s="22">
        <v>120063664</v>
      </c>
      <c r="K13" s="14">
        <f>(J13*0.0465)</f>
        <v>5582960.3760000002</v>
      </c>
      <c r="L13" s="22">
        <v>118756560</v>
      </c>
      <c r="M13" s="14">
        <f>(L13*0.0487)</f>
        <v>5783444.4720000001</v>
      </c>
      <c r="N13" s="22"/>
      <c r="O13" s="22">
        <v>6</v>
      </c>
      <c r="P13" s="22">
        <v>35</v>
      </c>
      <c r="Q13" s="22">
        <v>94</v>
      </c>
      <c r="R13" s="22">
        <v>129</v>
      </c>
      <c r="S13" s="22">
        <v>28</v>
      </c>
      <c r="T13" s="22">
        <v>100</v>
      </c>
      <c r="U13" s="22"/>
      <c r="V13" s="22" t="s">
        <v>62</v>
      </c>
      <c r="W13" s="22">
        <v>23140</v>
      </c>
      <c r="X13" s="23" t="s">
        <v>62</v>
      </c>
      <c r="Y13" s="23">
        <v>28861</v>
      </c>
      <c r="Z13" s="23" t="s">
        <v>62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s="4" customFormat="1">
      <c r="A14" s="22" t="s">
        <v>23</v>
      </c>
      <c r="B14" s="22" t="s">
        <v>28</v>
      </c>
      <c r="C14" s="22" t="s">
        <v>26</v>
      </c>
      <c r="D14" s="22">
        <v>83695027</v>
      </c>
      <c r="E14" s="14">
        <f t="shared" ref="E14:E18" si="4">(D14*0.0425)</f>
        <v>3557038.6475000004</v>
      </c>
      <c r="F14" s="22">
        <v>89579446</v>
      </c>
      <c r="G14" s="14">
        <f t="shared" ref="G14:G18" si="5">(F14*0.0427)</f>
        <v>3825042.3442000002</v>
      </c>
      <c r="H14" s="22">
        <v>85799423</v>
      </c>
      <c r="I14" s="14">
        <f t="shared" ref="I14:I18" si="6">(H14*0.0448)</f>
        <v>3843814.1504000002</v>
      </c>
      <c r="J14" s="22">
        <v>85799423</v>
      </c>
      <c r="K14" s="14">
        <f t="shared" ref="K14:K18" si="7">(J14*0.0465)</f>
        <v>3989673.1694999998</v>
      </c>
      <c r="L14" s="22">
        <v>84629191</v>
      </c>
      <c r="M14" s="14">
        <f t="shared" ref="M14:M18" si="8">(L14*0.0487)</f>
        <v>4121441.6017</v>
      </c>
      <c r="N14" s="22">
        <v>339310</v>
      </c>
      <c r="O14" s="22">
        <v>6</v>
      </c>
      <c r="P14" s="22">
        <v>20</v>
      </c>
      <c r="Q14" s="22">
        <v>49</v>
      </c>
      <c r="R14" s="22">
        <v>38</v>
      </c>
      <c r="S14" s="22">
        <v>34</v>
      </c>
      <c r="T14" s="22">
        <v>77</v>
      </c>
      <c r="U14" s="22"/>
      <c r="V14" s="22" t="s">
        <v>62</v>
      </c>
      <c r="W14" s="22">
        <v>22324</v>
      </c>
      <c r="X14" s="23" t="s">
        <v>62</v>
      </c>
      <c r="Y14" s="23">
        <v>37927</v>
      </c>
      <c r="Z14" s="23" t="s">
        <v>62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s="4" customFormat="1">
      <c r="A15" s="22" t="s">
        <v>23</v>
      </c>
      <c r="B15" s="22" t="s">
        <v>29</v>
      </c>
      <c r="C15" s="22" t="s">
        <v>27</v>
      </c>
      <c r="D15" s="22">
        <v>96755004</v>
      </c>
      <c r="E15" s="14">
        <f t="shared" si="4"/>
        <v>4112087.6700000004</v>
      </c>
      <c r="F15" s="22">
        <v>128724641</v>
      </c>
      <c r="G15" s="14">
        <f t="shared" si="5"/>
        <v>5496542.1707000006</v>
      </c>
      <c r="H15" s="22">
        <v>124089342</v>
      </c>
      <c r="I15" s="14">
        <f t="shared" si="6"/>
        <v>5559202.5215999996</v>
      </c>
      <c r="J15" s="22">
        <v>123750829</v>
      </c>
      <c r="K15" s="14">
        <f t="shared" si="7"/>
        <v>5754413.5484999996</v>
      </c>
      <c r="L15" s="22">
        <v>124036706</v>
      </c>
      <c r="M15" s="14">
        <f t="shared" si="8"/>
        <v>6040587.5822000001</v>
      </c>
      <c r="N15" s="22">
        <v>245258</v>
      </c>
      <c r="O15" s="22">
        <v>6</v>
      </c>
      <c r="P15" s="22">
        <v>31</v>
      </c>
      <c r="Q15" s="22">
        <v>94</v>
      </c>
      <c r="R15" s="22">
        <v>91</v>
      </c>
      <c r="S15" s="22">
        <v>41</v>
      </c>
      <c r="T15" s="22">
        <v>78</v>
      </c>
      <c r="U15" s="22"/>
      <c r="V15" s="22" t="s">
        <v>62</v>
      </c>
      <c r="W15" s="22">
        <v>20092</v>
      </c>
      <c r="X15" s="23" t="s">
        <v>62</v>
      </c>
      <c r="Y15" s="23">
        <v>40924</v>
      </c>
      <c r="Z15" s="23" t="s">
        <v>62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s="4" customFormat="1">
      <c r="A16" s="22" t="s">
        <v>23</v>
      </c>
      <c r="B16" s="22" t="s">
        <v>31</v>
      </c>
      <c r="C16" s="22" t="s">
        <v>30</v>
      </c>
      <c r="D16" s="22">
        <v>162429888</v>
      </c>
      <c r="E16" s="14">
        <f t="shared" si="4"/>
        <v>6903270.2400000002</v>
      </c>
      <c r="F16" s="22">
        <v>173612497</v>
      </c>
      <c r="G16" s="14">
        <f t="shared" si="5"/>
        <v>7413253.6219000006</v>
      </c>
      <c r="H16" s="22">
        <v>164522960</v>
      </c>
      <c r="I16" s="14">
        <f t="shared" si="6"/>
        <v>7370628.608</v>
      </c>
      <c r="J16" s="22">
        <v>160874897</v>
      </c>
      <c r="K16" s="14">
        <f t="shared" si="7"/>
        <v>7480682.7105</v>
      </c>
      <c r="L16" s="22">
        <v>165279978</v>
      </c>
      <c r="M16" s="14">
        <f t="shared" si="8"/>
        <v>8049134.9286000002</v>
      </c>
      <c r="N16" s="22">
        <v>521748</v>
      </c>
      <c r="O16" s="22">
        <v>11</v>
      </c>
      <c r="P16" s="22">
        <v>43</v>
      </c>
      <c r="Q16" s="22">
        <v>129</v>
      </c>
      <c r="R16" s="22">
        <v>140</v>
      </c>
      <c r="S16" s="22">
        <v>20</v>
      </c>
      <c r="T16" s="22">
        <v>73</v>
      </c>
      <c r="U16" s="22"/>
      <c r="V16" s="22" t="s">
        <v>62</v>
      </c>
      <c r="W16" s="22">
        <v>98773</v>
      </c>
      <c r="X16" s="23" t="s">
        <v>62</v>
      </c>
      <c r="Y16" s="23">
        <v>39010</v>
      </c>
      <c r="Z16" s="23" t="s">
        <v>62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s="4" customFormat="1">
      <c r="A17" s="22" t="s">
        <v>23</v>
      </c>
      <c r="B17" s="22" t="s">
        <v>32</v>
      </c>
      <c r="C17" s="22" t="s">
        <v>33</v>
      </c>
      <c r="D17" s="22">
        <v>628991320</v>
      </c>
      <c r="E17" s="14">
        <f t="shared" si="4"/>
        <v>26732131.100000001</v>
      </c>
      <c r="F17" s="22">
        <v>1085536321</v>
      </c>
      <c r="G17" s="14">
        <f t="shared" si="5"/>
        <v>46352400.9067</v>
      </c>
      <c r="H17" s="22">
        <v>823307736</v>
      </c>
      <c r="I17" s="14">
        <f t="shared" si="6"/>
        <v>36884186.572800003</v>
      </c>
      <c r="J17" s="22">
        <v>796850797</v>
      </c>
      <c r="K17" s="14">
        <f t="shared" si="7"/>
        <v>37053562.060500003</v>
      </c>
      <c r="L17" s="22">
        <v>730463563</v>
      </c>
      <c r="M17" s="14">
        <f t="shared" si="8"/>
        <v>35573575.518100001</v>
      </c>
      <c r="N17" s="22"/>
      <c r="O17" s="22">
        <v>30</v>
      </c>
      <c r="P17" s="22">
        <v>209</v>
      </c>
      <c r="Q17" s="22">
        <v>435</v>
      </c>
      <c r="R17" s="22">
        <v>591</v>
      </c>
      <c r="S17" s="22">
        <v>224</v>
      </c>
      <c r="T17" s="22">
        <v>71</v>
      </c>
      <c r="U17" s="22"/>
      <c r="V17" s="22" t="s">
        <v>62</v>
      </c>
      <c r="W17" s="22">
        <v>125065</v>
      </c>
      <c r="X17" s="23" t="s">
        <v>62</v>
      </c>
      <c r="Y17" s="23">
        <v>151727</v>
      </c>
      <c r="Z17" s="23" t="s">
        <v>62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s="4" customFormat="1">
      <c r="A18" s="23" t="s">
        <v>23</v>
      </c>
      <c r="B18" s="23" t="s">
        <v>46</v>
      </c>
      <c r="C18" s="23" t="s">
        <v>47</v>
      </c>
      <c r="D18" s="23">
        <v>125311555</v>
      </c>
      <c r="E18" s="14">
        <f t="shared" si="4"/>
        <v>5325741.0875000004</v>
      </c>
      <c r="F18" s="23">
        <v>121038808</v>
      </c>
      <c r="G18" s="14">
        <f t="shared" si="5"/>
        <v>5168357.1016000006</v>
      </c>
      <c r="H18" s="23">
        <v>118863361</v>
      </c>
      <c r="I18" s="14">
        <f t="shared" si="6"/>
        <v>5325078.5728000002</v>
      </c>
      <c r="J18" s="23">
        <v>118499145</v>
      </c>
      <c r="K18" s="14">
        <f t="shared" si="7"/>
        <v>5510210.2424999997</v>
      </c>
      <c r="L18" s="23">
        <v>119072428</v>
      </c>
      <c r="M18" s="14">
        <f t="shared" si="8"/>
        <v>5798827.2435999997</v>
      </c>
      <c r="N18" s="23">
        <v>15800</v>
      </c>
      <c r="O18" s="23">
        <v>6</v>
      </c>
      <c r="P18" s="23">
        <v>34</v>
      </c>
      <c r="Q18" s="23">
        <v>104</v>
      </c>
      <c r="R18" s="23">
        <v>72</v>
      </c>
      <c r="S18" s="23">
        <v>14</v>
      </c>
      <c r="T18" s="23">
        <v>74</v>
      </c>
      <c r="U18" s="23"/>
      <c r="V18" s="22" t="s">
        <v>62</v>
      </c>
      <c r="W18" s="23">
        <v>40839</v>
      </c>
      <c r="X18" s="23" t="s">
        <v>62</v>
      </c>
      <c r="Y18" s="23">
        <v>18952</v>
      </c>
      <c r="Z18" s="23" t="s">
        <v>62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s="7" customFormat="1"/>
    <row r="20" spans="1:67" s="7" customFormat="1"/>
    <row r="21" spans="1:67" s="7" customFormat="1"/>
    <row r="22" spans="1:67" s="7" customFormat="1"/>
    <row r="23" spans="1:67" s="7" customFormat="1"/>
    <row r="24" spans="1:67" s="7" customFormat="1"/>
    <row r="25" spans="1:67" s="7" customFormat="1"/>
    <row r="26" spans="1:67" s="7" customFormat="1"/>
    <row r="27" spans="1:67" s="7" customFormat="1"/>
    <row r="28" spans="1:67" s="7" customFormat="1"/>
    <row r="29" spans="1:67" s="7" customFormat="1"/>
    <row r="30" spans="1:67" s="7" customFormat="1"/>
    <row r="31" spans="1:67" s="7" customFormat="1"/>
    <row r="32" spans="1:67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="7" customFormat="1"/>
    <row r="882" s="7" customFormat="1"/>
    <row r="883" s="7" customFormat="1"/>
    <row r="884" s="7" customFormat="1"/>
    <row r="885" s="7" customFormat="1"/>
    <row r="886" s="7" customFormat="1"/>
    <row r="887" s="7" customFormat="1"/>
    <row r="888" s="7" customFormat="1"/>
    <row r="889" s="7" customFormat="1"/>
    <row r="890" s="7" customFormat="1"/>
    <row r="891" s="7" customFormat="1"/>
    <row r="892" s="7" customFormat="1"/>
    <row r="893" s="7" customFormat="1"/>
    <row r="894" s="7" customFormat="1"/>
    <row r="895" s="7" customFormat="1"/>
    <row r="896" s="7" customFormat="1"/>
    <row r="897" s="7" customFormat="1"/>
    <row r="898" s="7" customFormat="1"/>
    <row r="899" s="7" customFormat="1"/>
    <row r="900" s="7" customFormat="1"/>
    <row r="901" s="7" customFormat="1"/>
    <row r="902" s="7" customFormat="1"/>
    <row r="903" s="7" customFormat="1"/>
    <row r="904" s="7" customFormat="1"/>
    <row r="905" s="7" customFormat="1"/>
    <row r="906" s="7" customFormat="1"/>
    <row r="907" s="7" customFormat="1"/>
    <row r="908" s="7" customFormat="1"/>
    <row r="909" s="7" customFormat="1"/>
    <row r="910" s="7" customFormat="1"/>
    <row r="911" s="7" customFormat="1"/>
    <row r="912" s="7" customFormat="1"/>
    <row r="913" s="7" customFormat="1"/>
    <row r="914" s="7" customFormat="1"/>
    <row r="915" s="7" customFormat="1"/>
    <row r="916" s="7" customFormat="1"/>
    <row r="917" s="7" customFormat="1"/>
    <row r="918" s="7" customFormat="1"/>
    <row r="919" s="7" customFormat="1"/>
    <row r="920" s="7" customFormat="1"/>
    <row r="921" s="7" customFormat="1"/>
    <row r="922" s="7" customFormat="1"/>
    <row r="923" s="7" customFormat="1"/>
    <row r="924" s="7" customFormat="1"/>
    <row r="925" s="7" customFormat="1"/>
    <row r="926" s="7" customFormat="1"/>
    <row r="927" s="7" customFormat="1"/>
    <row r="928" s="7" customFormat="1"/>
    <row r="929" s="7" customFormat="1"/>
    <row r="930" s="7" customFormat="1"/>
    <row r="931" s="7" customFormat="1"/>
    <row r="932" s="7" customFormat="1"/>
    <row r="933" s="7" customFormat="1"/>
    <row r="934" s="7" customFormat="1"/>
    <row r="935" s="7" customFormat="1"/>
    <row r="936" s="7" customFormat="1"/>
    <row r="937" s="7" customFormat="1"/>
    <row r="938" s="7" customFormat="1"/>
    <row r="939" s="7" customFormat="1"/>
    <row r="940" s="7" customFormat="1"/>
    <row r="941" s="7" customFormat="1"/>
    <row r="942" s="7" customFormat="1"/>
    <row r="943" s="7" customFormat="1"/>
    <row r="944" s="7" customFormat="1"/>
    <row r="945" s="7" customFormat="1"/>
    <row r="946" s="7" customFormat="1"/>
    <row r="947" s="7" customFormat="1"/>
    <row r="948" s="7" customFormat="1"/>
    <row r="949" s="7" customFormat="1"/>
    <row r="950" s="7" customFormat="1"/>
    <row r="951" s="7" customFormat="1"/>
    <row r="952" s="7" customFormat="1"/>
    <row r="953" s="7" customFormat="1"/>
    <row r="954" s="7" customFormat="1"/>
    <row r="955" s="7" customFormat="1"/>
    <row r="956" s="7" customFormat="1"/>
    <row r="957" s="7" customFormat="1"/>
    <row r="958" s="7" customFormat="1"/>
    <row r="959" s="7" customFormat="1"/>
    <row r="960" s="7" customFormat="1"/>
    <row r="961" s="7" customFormat="1"/>
    <row r="962" s="7" customFormat="1"/>
    <row r="963" s="7" customFormat="1"/>
    <row r="964" s="7" customFormat="1"/>
    <row r="965" s="7" customFormat="1"/>
    <row r="966" s="7" customFormat="1"/>
    <row r="967" s="7" customFormat="1"/>
    <row r="968" s="7" customFormat="1"/>
    <row r="969" s="7" customFormat="1"/>
    <row r="970" s="7" customFormat="1"/>
    <row r="971" s="7" customFormat="1"/>
    <row r="972" s="7" customFormat="1"/>
    <row r="973" s="7" customFormat="1"/>
    <row r="974" s="7" customFormat="1"/>
    <row r="975" s="7" customFormat="1"/>
    <row r="976" s="7" customFormat="1"/>
    <row r="977" s="7" customFormat="1"/>
    <row r="978" s="7" customFormat="1"/>
    <row r="979" s="7" customFormat="1"/>
    <row r="980" s="7" customFormat="1"/>
    <row r="981" s="7" customFormat="1"/>
    <row r="982" s="7" customFormat="1"/>
    <row r="983" s="7" customFormat="1"/>
    <row r="984" s="7" customFormat="1"/>
    <row r="985" s="7" customFormat="1"/>
    <row r="986" s="7" customFormat="1"/>
    <row r="987" s="7" customFormat="1"/>
    <row r="988" s="7" customFormat="1"/>
    <row r="989" s="7" customFormat="1"/>
    <row r="990" s="7" customFormat="1"/>
    <row r="991" s="7" customFormat="1"/>
    <row r="992" s="7" customFormat="1"/>
    <row r="993" s="7" customFormat="1"/>
    <row r="994" s="7" customFormat="1"/>
    <row r="995" s="7" customFormat="1"/>
    <row r="996" s="7" customFormat="1"/>
    <row r="997" s="7" customFormat="1"/>
    <row r="998" s="7" customFormat="1"/>
    <row r="999" s="7" customFormat="1"/>
    <row r="1000" s="7" customFormat="1"/>
    <row r="1001" s="7" customFormat="1"/>
    <row r="1002" s="7" customFormat="1"/>
    <row r="1003" s="7" customFormat="1"/>
    <row r="1004" s="7" customFormat="1"/>
    <row r="1005" s="7" customFormat="1"/>
    <row r="1006" s="7" customFormat="1"/>
    <row r="1007" s="7" customFormat="1"/>
    <row r="1008" s="7" customFormat="1"/>
    <row r="1009" s="7" customFormat="1"/>
    <row r="1010" s="7" customFormat="1"/>
    <row r="1011" s="7" customFormat="1"/>
    <row r="1012" s="7" customFormat="1"/>
    <row r="1013" s="7" customFormat="1"/>
    <row r="1014" s="7" customFormat="1"/>
    <row r="1015" s="7" customFormat="1"/>
    <row r="1016" s="7" customFormat="1"/>
    <row r="1017" s="7" customFormat="1"/>
    <row r="1018" s="7" customFormat="1"/>
    <row r="1019" s="7" customFormat="1"/>
    <row r="1020" s="7" customFormat="1"/>
    <row r="1021" s="7" customFormat="1"/>
    <row r="1022" s="7" customFormat="1"/>
    <row r="1023" s="7" customFormat="1"/>
    <row r="1024" s="7" customFormat="1"/>
    <row r="1025" s="7" customFormat="1"/>
    <row r="1026" s="7" customFormat="1"/>
    <row r="1027" s="7" customFormat="1"/>
    <row r="1028" s="7" customFormat="1"/>
    <row r="1029" s="7" customFormat="1"/>
    <row r="1030" s="7" customFormat="1"/>
    <row r="1031" s="7" customFormat="1"/>
    <row r="1032" s="7" customFormat="1"/>
    <row r="1033" s="7" customFormat="1"/>
    <row r="1034" s="7" customFormat="1"/>
    <row r="1035" s="7" customFormat="1"/>
    <row r="1036" s="7" customFormat="1"/>
    <row r="1037" s="7" customFormat="1"/>
    <row r="1038" s="7" customFormat="1"/>
    <row r="1039" s="7" customFormat="1"/>
    <row r="1040" s="7" customFormat="1"/>
    <row r="1041" s="7" customFormat="1"/>
    <row r="1042" s="7" customFormat="1"/>
    <row r="1043" s="7" customFormat="1"/>
    <row r="1044" s="7" customFormat="1"/>
    <row r="1045" s="7" customFormat="1"/>
    <row r="1046" s="7" customFormat="1"/>
    <row r="1047" s="7" customFormat="1"/>
    <row r="1048" s="7" customFormat="1"/>
    <row r="1049" s="7" customFormat="1"/>
    <row r="1050" s="7" customFormat="1"/>
    <row r="1051" s="7" customFormat="1"/>
    <row r="1052" s="7" customFormat="1"/>
    <row r="1053" s="7" customFormat="1"/>
    <row r="1054" s="7" customFormat="1"/>
    <row r="1055" s="7" customFormat="1"/>
    <row r="1056" s="7" customFormat="1"/>
    <row r="1057" s="7" customFormat="1"/>
    <row r="1058" s="7" customFormat="1"/>
    <row r="1059" s="7" customFormat="1"/>
    <row r="1060" s="7" customFormat="1"/>
    <row r="1061" s="7" customFormat="1"/>
    <row r="1062" s="7" customFormat="1"/>
    <row r="1063" s="7" customFormat="1"/>
    <row r="1064" s="7" customFormat="1"/>
    <row r="1065" s="7" customFormat="1"/>
    <row r="1066" s="7" customFormat="1"/>
    <row r="1067" s="7" customFormat="1"/>
    <row r="1068" s="7" customFormat="1"/>
    <row r="1069" s="7" customFormat="1"/>
    <row r="1070" s="7" customFormat="1"/>
    <row r="1071" s="7" customFormat="1"/>
    <row r="1072" s="7" customFormat="1"/>
    <row r="1073" s="7" customFormat="1"/>
    <row r="1074" s="7" customFormat="1"/>
    <row r="1075" s="7" customFormat="1"/>
    <row r="1076" s="7" customFormat="1"/>
    <row r="1077" s="7" customFormat="1"/>
    <row r="1078" s="7" customFormat="1"/>
    <row r="1079" s="7" customFormat="1"/>
    <row r="1080" s="7" customFormat="1"/>
    <row r="1081" s="7" customFormat="1"/>
    <row r="1082" s="7" customFormat="1"/>
    <row r="1083" s="7" customFormat="1"/>
    <row r="1084" s="7" customFormat="1"/>
    <row r="1085" s="7" customFormat="1"/>
    <row r="1086" s="7" customFormat="1"/>
    <row r="1087" s="7" customFormat="1"/>
    <row r="1088" s="7" customFormat="1"/>
    <row r="1089" s="7" customFormat="1"/>
    <row r="1090" s="7" customFormat="1"/>
    <row r="1091" s="7" customFormat="1"/>
    <row r="1092" s="7" customFormat="1"/>
    <row r="1093" s="7" customFormat="1"/>
    <row r="1094" s="7" customFormat="1"/>
    <row r="1095" s="7" customFormat="1"/>
    <row r="1096" s="7" customFormat="1"/>
    <row r="1097" s="7" customFormat="1"/>
    <row r="1098" s="7" customFormat="1"/>
    <row r="1099" s="7" customFormat="1"/>
    <row r="1100" s="7" customFormat="1"/>
    <row r="1101" s="7" customFormat="1"/>
    <row r="1102" s="7" customFormat="1"/>
    <row r="1103" s="7" customFormat="1"/>
    <row r="1104" s="7" customFormat="1"/>
    <row r="1105" s="7" customFormat="1"/>
    <row r="1106" s="7" customFormat="1"/>
    <row r="1107" s="7" customFormat="1"/>
    <row r="1108" s="7" customFormat="1"/>
    <row r="1109" s="7" customFormat="1"/>
    <row r="1110" s="7" customFormat="1"/>
    <row r="1111" s="7" customFormat="1"/>
    <row r="1112" s="7" customFormat="1"/>
    <row r="1113" s="7" customFormat="1"/>
    <row r="1114" s="7" customFormat="1"/>
    <row r="1115" s="7" customFormat="1"/>
    <row r="1116" s="7" customFormat="1"/>
    <row r="1117" s="7" customFormat="1"/>
    <row r="1118" s="7" customFormat="1"/>
    <row r="1119" s="7" customFormat="1"/>
    <row r="1120" s="7" customFormat="1"/>
    <row r="1121" s="7" customFormat="1"/>
    <row r="1122" s="7" customFormat="1"/>
    <row r="1123" s="7" customFormat="1"/>
    <row r="1124" s="7" customFormat="1"/>
    <row r="1125" s="7" customFormat="1"/>
    <row r="1126" s="7" customFormat="1"/>
    <row r="1127" s="7" customFormat="1"/>
    <row r="1128" s="7" customFormat="1"/>
    <row r="1129" s="7" customFormat="1"/>
    <row r="1130" s="7" customFormat="1"/>
    <row r="1131" s="7" customFormat="1"/>
    <row r="1132" s="7" customFormat="1"/>
    <row r="1133" s="7" customFormat="1"/>
    <row r="1134" s="7" customFormat="1"/>
    <row r="1135" s="7" customFormat="1"/>
    <row r="1136" s="7" customFormat="1"/>
    <row r="1137" s="7" customFormat="1"/>
    <row r="1138" s="7" customFormat="1"/>
    <row r="1139" s="7" customFormat="1"/>
    <row r="1140" s="7" customFormat="1"/>
    <row r="1141" s="7" customFormat="1"/>
    <row r="1142" s="7" customFormat="1"/>
    <row r="1143" s="7" customFormat="1"/>
    <row r="1144" s="7" customFormat="1"/>
    <row r="1145" s="7" customFormat="1"/>
    <row r="1146" s="7" customFormat="1"/>
    <row r="1147" s="7" customFormat="1"/>
    <row r="1148" s="7" customFormat="1"/>
    <row r="1149" s="7" customFormat="1"/>
    <row r="1150" s="7" customFormat="1"/>
    <row r="1151" s="7" customFormat="1"/>
    <row r="1152" s="7" customFormat="1"/>
    <row r="1153" s="7" customFormat="1"/>
    <row r="1154" s="7" customFormat="1"/>
    <row r="1155" s="7" customFormat="1"/>
    <row r="1156" s="7" customFormat="1"/>
    <row r="1157" s="7" customFormat="1"/>
    <row r="1158" s="7" customFormat="1"/>
    <row r="1159" s="7" customFormat="1"/>
    <row r="1160" s="7" customFormat="1"/>
    <row r="1161" s="7" customFormat="1"/>
    <row r="1162" s="7" customFormat="1"/>
    <row r="1163" s="7" customFormat="1"/>
    <row r="1164" s="7" customFormat="1"/>
    <row r="1165" s="7" customFormat="1"/>
    <row r="1166" s="7" customFormat="1"/>
    <row r="1167" s="7" customFormat="1"/>
    <row r="1168" s="7" customFormat="1"/>
    <row r="1169" s="7" customFormat="1"/>
    <row r="1170" s="7" customFormat="1"/>
    <row r="1171" s="7" customFormat="1"/>
    <row r="1172" s="7" customFormat="1"/>
    <row r="1173" s="7" customForma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workbookViewId="0">
      <selection activeCell="D5" sqref="D5"/>
    </sheetView>
  </sheetViews>
  <sheetFormatPr baseColWidth="10" defaultRowHeight="15"/>
  <cols>
    <col min="1" max="1" width="15.85546875" customWidth="1"/>
    <col min="2" max="2" width="21.140625" customWidth="1"/>
    <col min="3" max="3" width="20.28515625" customWidth="1"/>
    <col min="4" max="4" width="75.85546875" customWidth="1"/>
    <col min="5" max="5" width="39" customWidth="1"/>
    <col min="6" max="6" width="63.7109375" customWidth="1"/>
    <col min="7" max="7" width="23.140625" style="108" customWidth="1"/>
    <col min="8" max="8" width="31.28515625" style="108" customWidth="1"/>
    <col min="9" max="9" width="26.140625" customWidth="1"/>
    <col min="10" max="10" width="13.85546875" customWidth="1"/>
    <col min="11" max="11" width="18.5703125" customWidth="1"/>
    <col min="12" max="13" width="17.5703125" customWidth="1"/>
    <col min="14" max="14" width="17.7109375" customWidth="1"/>
    <col min="15" max="15" width="18.42578125" customWidth="1"/>
  </cols>
  <sheetData>
    <row r="1" spans="1:15" s="81" customFormat="1" ht="37.5">
      <c r="A1" s="79" t="s">
        <v>120</v>
      </c>
      <c r="B1" s="79" t="s">
        <v>121</v>
      </c>
      <c r="C1" s="79" t="s">
        <v>15</v>
      </c>
      <c r="D1" s="79" t="s">
        <v>122</v>
      </c>
      <c r="E1" s="79" t="s">
        <v>123</v>
      </c>
      <c r="F1" s="79" t="s">
        <v>124</v>
      </c>
      <c r="G1" s="80" t="s">
        <v>125</v>
      </c>
      <c r="H1" s="79" t="s">
        <v>126</v>
      </c>
      <c r="I1" s="79" t="s">
        <v>127</v>
      </c>
      <c r="J1" s="80" t="s">
        <v>128</v>
      </c>
      <c r="K1" s="80" t="s">
        <v>129</v>
      </c>
      <c r="L1" s="79" t="s">
        <v>130</v>
      </c>
      <c r="M1" s="80" t="s">
        <v>131</v>
      </c>
      <c r="N1" s="80" t="s">
        <v>132</v>
      </c>
      <c r="O1" s="80" t="s">
        <v>133</v>
      </c>
    </row>
    <row r="2" spans="1:15" ht="75">
      <c r="A2" s="13" t="s">
        <v>134</v>
      </c>
      <c r="B2" s="13" t="s">
        <v>17</v>
      </c>
      <c r="C2" s="13" t="s">
        <v>17</v>
      </c>
      <c r="D2" s="82" t="s">
        <v>6</v>
      </c>
      <c r="E2" s="13" t="s">
        <v>135</v>
      </c>
      <c r="F2" s="83" t="s">
        <v>136</v>
      </c>
      <c r="G2" s="13">
        <v>20607268</v>
      </c>
      <c r="H2" s="13">
        <v>20607268</v>
      </c>
      <c r="I2" s="13" t="s">
        <v>137</v>
      </c>
      <c r="J2" s="13">
        <v>269650</v>
      </c>
      <c r="K2" s="13">
        <v>3296</v>
      </c>
      <c r="L2" s="13">
        <v>2946</v>
      </c>
      <c r="M2" s="13">
        <v>463</v>
      </c>
      <c r="N2" s="13">
        <v>30266</v>
      </c>
      <c r="O2" s="13">
        <v>655</v>
      </c>
    </row>
    <row r="3" spans="1:15" ht="75">
      <c r="A3" s="13" t="s">
        <v>134</v>
      </c>
      <c r="B3" s="13" t="s">
        <v>17</v>
      </c>
      <c r="C3" s="13" t="s">
        <v>138</v>
      </c>
      <c r="D3" s="82" t="s">
        <v>139</v>
      </c>
      <c r="E3" s="13" t="s">
        <v>140</v>
      </c>
      <c r="F3" s="83" t="s">
        <v>141</v>
      </c>
      <c r="G3" s="13">
        <v>3025965</v>
      </c>
      <c r="H3" s="13">
        <v>3025965</v>
      </c>
      <c r="I3" s="13" t="s">
        <v>142</v>
      </c>
      <c r="J3" s="13">
        <v>55526</v>
      </c>
      <c r="K3" s="13">
        <v>67</v>
      </c>
      <c r="L3" s="13">
        <v>698</v>
      </c>
      <c r="M3" s="13">
        <v>88</v>
      </c>
      <c r="N3" s="13">
        <v>4677</v>
      </c>
      <c r="O3" s="13">
        <v>33</v>
      </c>
    </row>
    <row r="4" spans="1:15" ht="75">
      <c r="A4" s="13" t="s">
        <v>134</v>
      </c>
      <c r="B4" s="13" t="s">
        <v>17</v>
      </c>
      <c r="C4" s="13" t="s">
        <v>143</v>
      </c>
      <c r="D4" s="82" t="s">
        <v>144</v>
      </c>
      <c r="E4" s="84" t="s">
        <v>145</v>
      </c>
      <c r="F4" s="83" t="s">
        <v>146</v>
      </c>
      <c r="G4" s="13">
        <v>3828540</v>
      </c>
      <c r="H4" s="13">
        <v>3828540</v>
      </c>
      <c r="I4" s="13" t="s">
        <v>142</v>
      </c>
      <c r="J4" s="13">
        <v>54426</v>
      </c>
      <c r="K4" s="13">
        <v>555</v>
      </c>
      <c r="L4" s="13">
        <v>1452</v>
      </c>
      <c r="M4" s="13">
        <v>309</v>
      </c>
      <c r="N4" s="13">
        <v>8244</v>
      </c>
      <c r="O4" s="13">
        <v>253</v>
      </c>
    </row>
    <row r="5" spans="1:15" ht="75">
      <c r="A5" s="13" t="s">
        <v>134</v>
      </c>
      <c r="B5" s="13" t="s">
        <v>18</v>
      </c>
      <c r="C5" s="13" t="s">
        <v>18</v>
      </c>
      <c r="D5" s="82" t="s">
        <v>7</v>
      </c>
      <c r="E5" s="13" t="s">
        <v>147</v>
      </c>
      <c r="F5" s="83" t="s">
        <v>148</v>
      </c>
      <c r="G5" s="13">
        <v>7477320</v>
      </c>
      <c r="H5" s="13">
        <v>7477320</v>
      </c>
      <c r="I5" s="13" t="s">
        <v>149</v>
      </c>
      <c r="J5" s="13">
        <v>121168</v>
      </c>
      <c r="K5" s="13">
        <v>5418</v>
      </c>
      <c r="L5" s="13">
        <v>1599</v>
      </c>
      <c r="M5" s="13">
        <v>438</v>
      </c>
      <c r="N5" s="13">
        <v>16818</v>
      </c>
      <c r="O5" s="13">
        <v>760</v>
      </c>
    </row>
    <row r="6" spans="1:15" ht="75">
      <c r="A6" s="13" t="s">
        <v>134</v>
      </c>
      <c r="B6" s="13" t="s">
        <v>150</v>
      </c>
      <c r="C6" s="13" t="s">
        <v>150</v>
      </c>
      <c r="D6" s="82" t="s">
        <v>151</v>
      </c>
      <c r="E6" s="13" t="s">
        <v>152</v>
      </c>
      <c r="F6" s="83" t="s">
        <v>153</v>
      </c>
      <c r="G6" s="13">
        <v>9625706</v>
      </c>
      <c r="H6" s="13">
        <v>9625706</v>
      </c>
      <c r="I6" s="13" t="s">
        <v>149</v>
      </c>
      <c r="J6" s="13">
        <v>113775</v>
      </c>
      <c r="K6" s="13">
        <v>222</v>
      </c>
      <c r="L6" s="13">
        <v>2272</v>
      </c>
      <c r="M6" s="13">
        <v>257</v>
      </c>
      <c r="N6" s="13">
        <v>25005</v>
      </c>
      <c r="O6" s="13">
        <v>83</v>
      </c>
    </row>
    <row r="7" spans="1:15" ht="75">
      <c r="A7" s="13" t="s">
        <v>134</v>
      </c>
      <c r="B7" s="13" t="s">
        <v>154</v>
      </c>
      <c r="C7" s="13" t="s">
        <v>154</v>
      </c>
      <c r="D7" s="82" t="s">
        <v>155</v>
      </c>
      <c r="E7" s="13" t="s">
        <v>156</v>
      </c>
      <c r="F7" s="83" t="s">
        <v>157</v>
      </c>
      <c r="G7" s="13">
        <v>5671385</v>
      </c>
      <c r="H7" s="13">
        <v>5671385</v>
      </c>
      <c r="I7" s="13" t="s">
        <v>149</v>
      </c>
      <c r="J7" s="13">
        <v>55812</v>
      </c>
      <c r="K7" s="13">
        <v>631</v>
      </c>
      <c r="L7" s="13">
        <v>1672</v>
      </c>
      <c r="M7" s="13">
        <v>330</v>
      </c>
      <c r="N7" s="13">
        <v>7575</v>
      </c>
      <c r="O7" s="13">
        <v>150</v>
      </c>
    </row>
    <row r="8" spans="1:15" ht="75">
      <c r="A8" s="13" t="s">
        <v>134</v>
      </c>
      <c r="B8" s="13" t="s">
        <v>154</v>
      </c>
      <c r="C8" s="13" t="s">
        <v>158</v>
      </c>
      <c r="D8" s="82" t="s">
        <v>159</v>
      </c>
      <c r="E8" s="13" t="s">
        <v>160</v>
      </c>
      <c r="F8" s="83" t="s">
        <v>161</v>
      </c>
      <c r="G8" s="13">
        <v>3138285</v>
      </c>
      <c r="H8" s="13">
        <v>3138285</v>
      </c>
      <c r="I8" s="13" t="s">
        <v>142</v>
      </c>
      <c r="J8" s="13">
        <v>45541</v>
      </c>
      <c r="K8" s="13">
        <v>344</v>
      </c>
      <c r="L8" s="13">
        <v>2108</v>
      </c>
      <c r="M8" s="13">
        <v>296</v>
      </c>
      <c r="N8" s="13">
        <v>5312</v>
      </c>
      <c r="O8" s="13">
        <v>91</v>
      </c>
    </row>
    <row r="9" spans="1:15" ht="75">
      <c r="A9" s="13" t="s">
        <v>134</v>
      </c>
      <c r="B9" s="13" t="s">
        <v>162</v>
      </c>
      <c r="C9" s="13" t="s">
        <v>163</v>
      </c>
      <c r="D9" s="82" t="s">
        <v>164</v>
      </c>
      <c r="E9" s="13" t="s">
        <v>165</v>
      </c>
      <c r="F9" s="83" t="s">
        <v>166</v>
      </c>
      <c r="G9" s="13">
        <v>13975730</v>
      </c>
      <c r="H9" s="13">
        <v>13975730</v>
      </c>
      <c r="I9" s="13" t="s">
        <v>149</v>
      </c>
      <c r="J9" s="13">
        <v>190344</v>
      </c>
      <c r="K9" s="13">
        <v>88</v>
      </c>
      <c r="L9" s="13">
        <v>3541</v>
      </c>
      <c r="M9" s="13">
        <v>133</v>
      </c>
      <c r="N9" s="13">
        <v>25944</v>
      </c>
      <c r="O9" s="13">
        <v>11</v>
      </c>
    </row>
    <row r="10" spans="1:15" ht="75">
      <c r="A10" s="13" t="s">
        <v>134</v>
      </c>
      <c r="B10" s="13" t="s">
        <v>16</v>
      </c>
      <c r="C10" s="13" t="s">
        <v>16</v>
      </c>
      <c r="D10" s="82" t="s">
        <v>4</v>
      </c>
      <c r="E10" s="13" t="s">
        <v>167</v>
      </c>
      <c r="F10" s="83" t="s">
        <v>168</v>
      </c>
      <c r="G10" s="13">
        <v>28480928</v>
      </c>
      <c r="H10" s="13">
        <v>28480928</v>
      </c>
      <c r="I10" s="13" t="s">
        <v>169</v>
      </c>
      <c r="J10" s="13">
        <v>182261</v>
      </c>
      <c r="K10" s="13">
        <v>1275</v>
      </c>
      <c r="L10" s="13">
        <v>1366</v>
      </c>
      <c r="M10" s="13">
        <v>119</v>
      </c>
      <c r="N10" s="13">
        <v>12401</v>
      </c>
      <c r="O10" s="13">
        <v>165</v>
      </c>
    </row>
    <row r="11" spans="1:15" ht="75">
      <c r="A11" s="13" t="s">
        <v>134</v>
      </c>
      <c r="B11" s="13" t="s">
        <v>16</v>
      </c>
      <c r="C11" s="13" t="s">
        <v>16</v>
      </c>
      <c r="D11" s="82" t="s">
        <v>170</v>
      </c>
      <c r="E11" s="85" t="s">
        <v>171</v>
      </c>
      <c r="F11" s="83" t="s">
        <v>172</v>
      </c>
      <c r="G11" s="13">
        <v>40517711</v>
      </c>
      <c r="H11" s="13">
        <v>40517711</v>
      </c>
      <c r="I11" s="13" t="s">
        <v>169</v>
      </c>
      <c r="J11" s="13">
        <v>259455</v>
      </c>
      <c r="K11" s="13">
        <v>311</v>
      </c>
      <c r="L11" s="13">
        <v>5401</v>
      </c>
      <c r="M11" s="13">
        <v>317</v>
      </c>
      <c r="N11" s="13">
        <v>25322</v>
      </c>
      <c r="O11" s="13">
        <v>89</v>
      </c>
    </row>
    <row r="12" spans="1:15" ht="75">
      <c r="A12" s="13" t="s">
        <v>134</v>
      </c>
      <c r="B12" s="13" t="s">
        <v>16</v>
      </c>
      <c r="C12" s="13" t="s">
        <v>16</v>
      </c>
      <c r="D12" s="82" t="s">
        <v>173</v>
      </c>
      <c r="E12" s="13" t="s">
        <v>174</v>
      </c>
      <c r="F12" s="83" t="s">
        <v>175</v>
      </c>
      <c r="G12" s="13">
        <v>16817736</v>
      </c>
      <c r="H12" s="13">
        <v>16817736</v>
      </c>
      <c r="I12" s="13" t="s">
        <v>169</v>
      </c>
      <c r="J12" s="13">
        <v>119276</v>
      </c>
      <c r="K12" s="13">
        <v>441</v>
      </c>
      <c r="L12" s="13">
        <v>3222</v>
      </c>
      <c r="M12" s="13">
        <v>168</v>
      </c>
      <c r="N12" s="13">
        <v>19048</v>
      </c>
      <c r="O12" s="13">
        <v>128</v>
      </c>
    </row>
    <row r="13" spans="1:15">
      <c r="A13" s="13" t="s">
        <v>134</v>
      </c>
      <c r="B13" s="13" t="s">
        <v>16</v>
      </c>
      <c r="C13" s="13" t="s">
        <v>16</v>
      </c>
      <c r="D13" s="82" t="s">
        <v>176</v>
      </c>
      <c r="E13" s="13" t="s">
        <v>177</v>
      </c>
      <c r="F13" s="83" t="s">
        <v>178</v>
      </c>
      <c r="G13" s="13">
        <v>8138426</v>
      </c>
      <c r="H13" s="13">
        <v>8138426</v>
      </c>
      <c r="I13" s="13" t="s">
        <v>149</v>
      </c>
      <c r="J13" s="13">
        <v>61030</v>
      </c>
      <c r="K13" s="13">
        <v>34</v>
      </c>
      <c r="L13" s="13">
        <v>2558</v>
      </c>
      <c r="M13" s="13">
        <v>38</v>
      </c>
      <c r="N13" s="13">
        <v>9241</v>
      </c>
      <c r="O13" s="13">
        <v>5</v>
      </c>
    </row>
    <row r="14" spans="1:15" ht="75">
      <c r="A14" s="13" t="s">
        <v>134</v>
      </c>
      <c r="B14" s="13" t="s">
        <v>16</v>
      </c>
      <c r="C14" s="13" t="s">
        <v>179</v>
      </c>
      <c r="D14" s="82" t="s">
        <v>180</v>
      </c>
      <c r="E14" s="13" t="s">
        <v>181</v>
      </c>
      <c r="F14" s="83" t="s">
        <v>182</v>
      </c>
      <c r="G14" s="13">
        <v>6550420</v>
      </c>
      <c r="H14" s="13">
        <v>6550420</v>
      </c>
      <c r="I14" s="13" t="s">
        <v>142</v>
      </c>
      <c r="J14" s="13">
        <v>62607</v>
      </c>
      <c r="K14" s="13">
        <v>11</v>
      </c>
      <c r="L14" s="13">
        <v>2313</v>
      </c>
      <c r="M14" s="13">
        <v>37</v>
      </c>
      <c r="N14" s="13">
        <v>8402</v>
      </c>
      <c r="O14" s="13">
        <v>1</v>
      </c>
    </row>
    <row r="15" spans="1:15" ht="90">
      <c r="A15" s="13" t="s">
        <v>134</v>
      </c>
      <c r="B15" s="13" t="s">
        <v>16</v>
      </c>
      <c r="C15" s="13" t="s">
        <v>183</v>
      </c>
      <c r="D15" s="82" t="s">
        <v>184</v>
      </c>
      <c r="E15" s="13" t="s">
        <v>185</v>
      </c>
      <c r="F15" s="83" t="s">
        <v>186</v>
      </c>
      <c r="G15" s="13">
        <v>11702155</v>
      </c>
      <c r="H15" s="13">
        <v>11702155</v>
      </c>
      <c r="I15" s="13" t="s">
        <v>149</v>
      </c>
      <c r="J15" s="13">
        <v>95685</v>
      </c>
      <c r="K15" s="13">
        <v>187</v>
      </c>
      <c r="L15" s="13">
        <v>2948</v>
      </c>
      <c r="M15" s="13">
        <v>86</v>
      </c>
      <c r="N15" s="13">
        <v>6746</v>
      </c>
      <c r="O15" s="13">
        <v>6</v>
      </c>
    </row>
    <row r="16" spans="1:15">
      <c r="A16" s="13" t="s">
        <v>134</v>
      </c>
      <c r="B16" s="13" t="s">
        <v>16</v>
      </c>
      <c r="C16" s="13" t="s">
        <v>187</v>
      </c>
      <c r="D16" s="82" t="s">
        <v>188</v>
      </c>
      <c r="E16" s="13" t="s">
        <v>189</v>
      </c>
      <c r="F16" s="83" t="s">
        <v>190</v>
      </c>
      <c r="G16" s="13">
        <v>13994595</v>
      </c>
      <c r="H16" s="13">
        <v>13994595</v>
      </c>
      <c r="I16" s="13" t="s">
        <v>149</v>
      </c>
      <c r="J16" s="13">
        <v>129524</v>
      </c>
      <c r="K16" s="13">
        <v>139</v>
      </c>
      <c r="L16" s="13">
        <v>2706</v>
      </c>
      <c r="M16" s="13">
        <v>106</v>
      </c>
      <c r="N16" s="13">
        <v>16873</v>
      </c>
      <c r="O16" s="13">
        <v>11</v>
      </c>
    </row>
    <row r="17" spans="1:15" ht="75">
      <c r="A17" s="13" t="s">
        <v>134</v>
      </c>
      <c r="B17" s="13" t="s">
        <v>191</v>
      </c>
      <c r="C17" s="13" t="s">
        <v>192</v>
      </c>
      <c r="D17" s="82" t="s">
        <v>193</v>
      </c>
      <c r="E17" s="85" t="s">
        <v>194</v>
      </c>
      <c r="F17" s="83" t="s">
        <v>195</v>
      </c>
      <c r="G17" s="13">
        <v>5464020</v>
      </c>
      <c r="H17" s="13">
        <v>5464020</v>
      </c>
      <c r="I17" s="13" t="s">
        <v>149</v>
      </c>
      <c r="J17" s="13">
        <v>79826</v>
      </c>
      <c r="K17" s="13">
        <v>21</v>
      </c>
      <c r="L17" s="13">
        <v>2627</v>
      </c>
      <c r="M17" s="13">
        <v>38</v>
      </c>
      <c r="N17" s="13">
        <v>9169</v>
      </c>
      <c r="O17" s="13">
        <v>3</v>
      </c>
    </row>
    <row r="18" spans="1:15" ht="75">
      <c r="A18" s="13" t="s">
        <v>134</v>
      </c>
      <c r="B18" s="13" t="s">
        <v>191</v>
      </c>
      <c r="C18" s="13" t="s">
        <v>196</v>
      </c>
      <c r="D18" s="82" t="s">
        <v>197</v>
      </c>
      <c r="E18" s="13" t="s">
        <v>198</v>
      </c>
      <c r="F18" s="83" t="s">
        <v>199</v>
      </c>
      <c r="G18" s="13">
        <v>2102365</v>
      </c>
      <c r="H18" s="13">
        <v>2102365</v>
      </c>
      <c r="I18" s="13" t="s">
        <v>142</v>
      </c>
      <c r="J18" s="13">
        <v>26771</v>
      </c>
      <c r="K18" s="13">
        <v>6</v>
      </c>
      <c r="L18" s="13">
        <v>1071</v>
      </c>
      <c r="M18" s="13">
        <v>7</v>
      </c>
      <c r="N18" s="13">
        <v>2418</v>
      </c>
      <c r="O18" s="13">
        <v>0</v>
      </c>
    </row>
    <row r="19" spans="1:15" ht="75">
      <c r="A19" s="13" t="s">
        <v>134</v>
      </c>
      <c r="B19" s="13" t="s">
        <v>200</v>
      </c>
      <c r="C19" s="13" t="s">
        <v>201</v>
      </c>
      <c r="D19" s="82" t="s">
        <v>202</v>
      </c>
      <c r="E19" s="85" t="s">
        <v>203</v>
      </c>
      <c r="F19" s="83" t="s">
        <v>204</v>
      </c>
      <c r="G19" s="13">
        <v>8133852</v>
      </c>
      <c r="H19" s="13">
        <v>8133852</v>
      </c>
      <c r="I19" s="13" t="s">
        <v>149</v>
      </c>
      <c r="J19" s="13">
        <v>112590</v>
      </c>
      <c r="K19" s="13">
        <v>1</v>
      </c>
      <c r="L19" s="13">
        <v>2262</v>
      </c>
      <c r="M19" s="13">
        <v>31</v>
      </c>
      <c r="N19" s="13">
        <v>14683</v>
      </c>
      <c r="O19" s="13">
        <v>1</v>
      </c>
    </row>
    <row r="20" spans="1:15" ht="75">
      <c r="A20" s="13" t="s">
        <v>134</v>
      </c>
      <c r="B20" s="13" t="s">
        <v>205</v>
      </c>
      <c r="C20" s="13" t="s">
        <v>206</v>
      </c>
      <c r="D20" s="82" t="s">
        <v>207</v>
      </c>
      <c r="E20" s="13" t="s">
        <v>208</v>
      </c>
      <c r="F20" s="83" t="s">
        <v>209</v>
      </c>
      <c r="G20" s="13">
        <v>3801860</v>
      </c>
      <c r="H20" s="13">
        <v>3801860</v>
      </c>
      <c r="I20" s="13" t="s">
        <v>142</v>
      </c>
      <c r="J20" s="13">
        <v>27231</v>
      </c>
      <c r="K20" s="13">
        <v>29</v>
      </c>
      <c r="L20" s="13">
        <v>1570</v>
      </c>
      <c r="M20" s="13">
        <v>90</v>
      </c>
      <c r="N20" s="13">
        <v>4356</v>
      </c>
      <c r="O20" s="13">
        <v>14</v>
      </c>
    </row>
    <row r="21" spans="1:15" ht="75">
      <c r="A21" s="13" t="s">
        <v>134</v>
      </c>
      <c r="B21" s="13" t="s">
        <v>205</v>
      </c>
      <c r="C21" s="13" t="s">
        <v>19</v>
      </c>
      <c r="D21" s="82" t="s">
        <v>5</v>
      </c>
      <c r="E21" s="85" t="s">
        <v>210</v>
      </c>
      <c r="F21" s="83" t="s">
        <v>211</v>
      </c>
      <c r="G21" s="13">
        <v>3214705</v>
      </c>
      <c r="H21" s="13">
        <v>3214705</v>
      </c>
      <c r="I21" s="13" t="s">
        <v>149</v>
      </c>
      <c r="J21" s="13">
        <v>41430</v>
      </c>
      <c r="K21" s="13">
        <v>1434</v>
      </c>
      <c r="L21" s="13">
        <v>2108</v>
      </c>
      <c r="M21" s="13">
        <v>426</v>
      </c>
      <c r="N21" s="13">
        <v>4890</v>
      </c>
      <c r="O21" s="13">
        <v>314</v>
      </c>
    </row>
    <row r="22" spans="1:15" ht="75">
      <c r="A22" s="13" t="s">
        <v>134</v>
      </c>
      <c r="B22" s="13" t="s">
        <v>212</v>
      </c>
      <c r="C22" s="13" t="s">
        <v>212</v>
      </c>
      <c r="D22" s="82" t="s">
        <v>213</v>
      </c>
      <c r="E22" s="13" t="s">
        <v>214</v>
      </c>
      <c r="F22" s="83" t="s">
        <v>215</v>
      </c>
      <c r="G22" s="13">
        <v>8718708</v>
      </c>
      <c r="H22" s="13">
        <v>8718708</v>
      </c>
      <c r="I22" s="13" t="s">
        <v>149</v>
      </c>
      <c r="J22" s="13">
        <v>145850</v>
      </c>
      <c r="K22" s="13">
        <v>14</v>
      </c>
      <c r="L22" s="13">
        <v>2299</v>
      </c>
      <c r="M22" s="13">
        <v>25</v>
      </c>
      <c r="N22" s="13">
        <v>12131</v>
      </c>
      <c r="O22" s="13">
        <v>2</v>
      </c>
    </row>
    <row r="23" spans="1:15" ht="75">
      <c r="A23" s="13" t="s">
        <v>134</v>
      </c>
      <c r="B23" s="13" t="s">
        <v>216</v>
      </c>
      <c r="C23" s="13" t="s">
        <v>216</v>
      </c>
      <c r="D23" s="82" t="s">
        <v>217</v>
      </c>
      <c r="E23" s="85" t="s">
        <v>218</v>
      </c>
      <c r="F23" s="83" t="s">
        <v>219</v>
      </c>
      <c r="G23" s="13">
        <v>8936379</v>
      </c>
      <c r="H23" s="13">
        <v>8936379</v>
      </c>
      <c r="I23" s="13" t="s">
        <v>149</v>
      </c>
      <c r="J23" s="13">
        <v>94944</v>
      </c>
      <c r="K23" s="13">
        <v>2</v>
      </c>
      <c r="L23" s="13">
        <v>1557</v>
      </c>
      <c r="M23" s="13">
        <v>14</v>
      </c>
      <c r="N23" s="13">
        <v>18627</v>
      </c>
      <c r="O23" s="13">
        <v>0</v>
      </c>
    </row>
    <row r="24" spans="1:15" ht="75">
      <c r="A24" s="13" t="s">
        <v>134</v>
      </c>
      <c r="B24" s="13" t="s">
        <v>216</v>
      </c>
      <c r="C24" s="13" t="s">
        <v>220</v>
      </c>
      <c r="D24" s="82" t="s">
        <v>221</v>
      </c>
      <c r="E24" s="85" t="s">
        <v>222</v>
      </c>
      <c r="F24" s="83" t="s">
        <v>223</v>
      </c>
      <c r="G24" s="13">
        <v>3476355</v>
      </c>
      <c r="H24" s="13">
        <v>3476355</v>
      </c>
      <c r="I24" s="13" t="s">
        <v>142</v>
      </c>
      <c r="J24" s="13">
        <v>37608</v>
      </c>
      <c r="K24" s="13">
        <v>0</v>
      </c>
      <c r="L24" s="13">
        <v>579</v>
      </c>
      <c r="M24" s="13">
        <v>4</v>
      </c>
      <c r="N24" s="13">
        <v>5498</v>
      </c>
      <c r="O24" s="13">
        <v>0</v>
      </c>
    </row>
    <row r="25" spans="1:15" ht="75">
      <c r="A25" s="13" t="s">
        <v>134</v>
      </c>
      <c r="B25" s="13" t="s">
        <v>216</v>
      </c>
      <c r="C25" s="13" t="s">
        <v>224</v>
      </c>
      <c r="D25" s="82" t="s">
        <v>225</v>
      </c>
      <c r="E25" s="13" t="s">
        <v>226</v>
      </c>
      <c r="F25" s="83" t="s">
        <v>227</v>
      </c>
      <c r="G25" s="13">
        <v>3511705</v>
      </c>
      <c r="H25" s="13">
        <v>3511705</v>
      </c>
      <c r="I25" s="13" t="s">
        <v>142</v>
      </c>
      <c r="J25" s="13">
        <v>26429</v>
      </c>
      <c r="K25" s="13">
        <v>3</v>
      </c>
      <c r="L25" s="13">
        <v>990</v>
      </c>
      <c r="M25" s="13">
        <v>5</v>
      </c>
      <c r="N25" s="13">
        <v>6159</v>
      </c>
      <c r="O25" s="13">
        <v>1</v>
      </c>
    </row>
    <row r="26" spans="1:15" ht="75">
      <c r="A26" s="13" t="s">
        <v>134</v>
      </c>
      <c r="B26" s="13" t="s">
        <v>228</v>
      </c>
      <c r="C26" s="13" t="s">
        <v>228</v>
      </c>
      <c r="D26" s="82" t="s">
        <v>229</v>
      </c>
      <c r="E26" s="13" t="s">
        <v>230</v>
      </c>
      <c r="F26" s="83" t="s">
        <v>231</v>
      </c>
      <c r="G26" s="13">
        <v>21266937</v>
      </c>
      <c r="H26" s="13">
        <v>21266937</v>
      </c>
      <c r="I26" s="13" t="s">
        <v>137</v>
      </c>
      <c r="J26" s="13">
        <v>192672</v>
      </c>
      <c r="K26" s="13">
        <v>444</v>
      </c>
      <c r="L26" s="13">
        <v>2345</v>
      </c>
      <c r="M26" s="13">
        <v>152</v>
      </c>
      <c r="N26" s="13">
        <v>42633</v>
      </c>
      <c r="O26" s="13">
        <v>251</v>
      </c>
    </row>
    <row r="27" spans="1:15">
      <c r="A27" s="13" t="s">
        <v>134</v>
      </c>
      <c r="B27" s="13" t="s">
        <v>228</v>
      </c>
      <c r="C27" s="13" t="s">
        <v>54</v>
      </c>
      <c r="D27" s="82" t="s">
        <v>55</v>
      </c>
      <c r="E27" s="13" t="s">
        <v>232</v>
      </c>
      <c r="F27" s="83" t="s">
        <v>233</v>
      </c>
      <c r="G27" s="13">
        <v>3131370</v>
      </c>
      <c r="H27" s="13">
        <v>3131370</v>
      </c>
      <c r="I27" s="13" t="s">
        <v>142</v>
      </c>
      <c r="J27" s="13">
        <v>23090</v>
      </c>
      <c r="K27" s="13">
        <v>657</v>
      </c>
      <c r="L27" s="13">
        <v>1410</v>
      </c>
      <c r="M27" s="13">
        <v>345</v>
      </c>
      <c r="N27" s="13">
        <v>4042</v>
      </c>
      <c r="O27" s="13">
        <v>213</v>
      </c>
    </row>
    <row r="28" spans="1:15" ht="75">
      <c r="A28" s="13" t="s">
        <v>134</v>
      </c>
      <c r="B28" s="13" t="s">
        <v>234</v>
      </c>
      <c r="C28" s="13" t="s">
        <v>20</v>
      </c>
      <c r="D28" s="82" t="s">
        <v>8</v>
      </c>
      <c r="E28" s="13" t="s">
        <v>235</v>
      </c>
      <c r="F28" s="83" t="s">
        <v>236</v>
      </c>
      <c r="G28" s="13">
        <v>4183335</v>
      </c>
      <c r="H28" s="13">
        <v>4183335</v>
      </c>
      <c r="I28" s="13" t="s">
        <v>149</v>
      </c>
      <c r="J28" s="13">
        <v>42453</v>
      </c>
      <c r="K28" s="13">
        <v>1558</v>
      </c>
      <c r="L28" s="13">
        <v>1487</v>
      </c>
      <c r="M28" s="13">
        <v>413</v>
      </c>
      <c r="N28" s="13">
        <v>7082</v>
      </c>
      <c r="O28" s="13">
        <v>602</v>
      </c>
    </row>
    <row r="29" spans="1:15" ht="75">
      <c r="A29" s="13" t="s">
        <v>134</v>
      </c>
      <c r="B29" s="13" t="s">
        <v>228</v>
      </c>
      <c r="C29" s="13" t="s">
        <v>237</v>
      </c>
      <c r="D29" s="82" t="s">
        <v>238</v>
      </c>
      <c r="E29" s="13" t="s">
        <v>239</v>
      </c>
      <c r="F29" s="83" t="s">
        <v>240</v>
      </c>
      <c r="G29" s="13">
        <v>3801860</v>
      </c>
      <c r="H29" s="13">
        <v>3801860</v>
      </c>
      <c r="I29" s="13" t="s">
        <v>142</v>
      </c>
      <c r="J29" s="13">
        <v>44053</v>
      </c>
      <c r="K29" s="13">
        <v>12</v>
      </c>
      <c r="L29" s="13">
        <v>1611</v>
      </c>
      <c r="M29" s="13">
        <v>28</v>
      </c>
      <c r="N29" s="13">
        <v>6436</v>
      </c>
      <c r="O29" s="13">
        <v>1</v>
      </c>
    </row>
    <row r="30" spans="1:15" ht="75">
      <c r="A30" s="13" t="s">
        <v>134</v>
      </c>
      <c r="B30" s="13" t="s">
        <v>241</v>
      </c>
      <c r="C30" s="13" t="s">
        <v>241</v>
      </c>
      <c r="D30" s="82" t="s">
        <v>242</v>
      </c>
      <c r="E30" s="13" t="s">
        <v>243</v>
      </c>
      <c r="F30" s="83" t="s">
        <v>240</v>
      </c>
      <c r="G30" s="13">
        <v>3225330</v>
      </c>
      <c r="H30" s="13">
        <v>3225330</v>
      </c>
      <c r="I30" s="13" t="s">
        <v>149</v>
      </c>
      <c r="J30" s="13">
        <v>40034</v>
      </c>
      <c r="K30" s="13">
        <v>33</v>
      </c>
      <c r="L30" s="13">
        <v>879</v>
      </c>
      <c r="M30" s="13">
        <v>49</v>
      </c>
      <c r="N30" s="13">
        <v>7389</v>
      </c>
      <c r="O30" s="13">
        <v>29</v>
      </c>
    </row>
    <row r="31" spans="1:15" ht="75">
      <c r="A31" s="86" t="s">
        <v>134</v>
      </c>
      <c r="B31" s="86" t="s">
        <v>241</v>
      </c>
      <c r="C31" s="86" t="s">
        <v>56</v>
      </c>
      <c r="D31" s="87" t="s">
        <v>57</v>
      </c>
      <c r="E31" s="86" t="s">
        <v>244</v>
      </c>
      <c r="F31" s="88" t="s">
        <v>223</v>
      </c>
      <c r="G31" s="86">
        <v>3982295</v>
      </c>
      <c r="H31" s="86">
        <v>3982295</v>
      </c>
      <c r="I31" s="86" t="s">
        <v>142</v>
      </c>
      <c r="J31" s="86">
        <v>47622</v>
      </c>
      <c r="K31" s="86">
        <v>957</v>
      </c>
      <c r="L31" s="86">
        <v>1778</v>
      </c>
      <c r="M31" s="86">
        <v>430</v>
      </c>
      <c r="N31" s="86">
        <v>5386</v>
      </c>
      <c r="O31" s="86">
        <v>112</v>
      </c>
    </row>
    <row r="32" spans="1:15" ht="30">
      <c r="A32" s="89" t="s">
        <v>10</v>
      </c>
      <c r="B32" s="89" t="s">
        <v>10</v>
      </c>
      <c r="C32" s="89" t="s">
        <v>245</v>
      </c>
      <c r="D32" s="90" t="s">
        <v>246</v>
      </c>
      <c r="E32" s="91" t="s">
        <v>247</v>
      </c>
      <c r="F32" s="92" t="s">
        <v>248</v>
      </c>
      <c r="G32" s="89">
        <v>47483048</v>
      </c>
      <c r="H32" s="89">
        <f>G32*0.1331</f>
        <v>6319993.6887999997</v>
      </c>
      <c r="I32" s="89" t="s">
        <v>137</v>
      </c>
      <c r="J32" s="90">
        <v>59067</v>
      </c>
      <c r="K32" s="89" t="s">
        <v>249</v>
      </c>
      <c r="L32" s="90">
        <v>132349</v>
      </c>
      <c r="M32" s="89" t="s">
        <v>249</v>
      </c>
      <c r="N32" s="90">
        <v>11807</v>
      </c>
      <c r="O32" s="89" t="s">
        <v>249</v>
      </c>
    </row>
    <row r="33" spans="1:15" ht="75">
      <c r="A33" s="89" t="s">
        <v>10</v>
      </c>
      <c r="B33" s="89" t="s">
        <v>250</v>
      </c>
      <c r="C33" s="89" t="s">
        <v>251</v>
      </c>
      <c r="D33" s="90" t="s">
        <v>252</v>
      </c>
      <c r="E33" s="93" t="s">
        <v>253</v>
      </c>
      <c r="F33" s="94" t="s">
        <v>254</v>
      </c>
      <c r="G33" s="89">
        <v>46129550</v>
      </c>
      <c r="H33" s="89">
        <f t="shared" ref="H33:H75" si="0">G33*0.1331</f>
        <v>6139843.1049999995</v>
      </c>
      <c r="I33" s="89"/>
      <c r="J33" s="90">
        <v>47397</v>
      </c>
      <c r="K33" s="89" t="s">
        <v>249</v>
      </c>
      <c r="L33" s="90">
        <v>41602</v>
      </c>
      <c r="M33" s="89" t="s">
        <v>249</v>
      </c>
      <c r="N33" s="90">
        <v>12911</v>
      </c>
      <c r="O33" s="89" t="s">
        <v>249</v>
      </c>
    </row>
    <row r="34" spans="1:15" ht="75">
      <c r="A34" s="89" t="s">
        <v>10</v>
      </c>
      <c r="B34" s="89" t="s">
        <v>255</v>
      </c>
      <c r="C34" s="95" t="s">
        <v>256</v>
      </c>
      <c r="D34" s="90" t="s">
        <v>257</v>
      </c>
      <c r="E34" s="96" t="s">
        <v>258</v>
      </c>
      <c r="F34" s="97" t="s">
        <v>259</v>
      </c>
      <c r="G34" s="89">
        <v>8452000</v>
      </c>
      <c r="H34" s="89">
        <f t="shared" si="0"/>
        <v>1124961.2</v>
      </c>
      <c r="I34" s="89" t="s">
        <v>260</v>
      </c>
      <c r="J34" s="90">
        <v>21671</v>
      </c>
      <c r="K34" s="89" t="s">
        <v>249</v>
      </c>
      <c r="L34" s="90">
        <v>18403</v>
      </c>
      <c r="M34" s="89" t="s">
        <v>249</v>
      </c>
      <c r="N34" s="90">
        <v>2899</v>
      </c>
      <c r="O34" s="89" t="s">
        <v>249</v>
      </c>
    </row>
    <row r="35" spans="1:15" ht="75">
      <c r="A35" s="89" t="s">
        <v>10</v>
      </c>
      <c r="B35" s="89" t="s">
        <v>261</v>
      </c>
      <c r="C35" s="89" t="s">
        <v>261</v>
      </c>
      <c r="D35" s="90" t="s">
        <v>262</v>
      </c>
      <c r="E35" s="96" t="s">
        <v>263</v>
      </c>
      <c r="F35" s="97" t="s">
        <v>264</v>
      </c>
      <c r="G35" s="89">
        <v>43669215</v>
      </c>
      <c r="H35" s="89">
        <f t="shared" si="0"/>
        <v>5812372.5164999999</v>
      </c>
      <c r="I35" s="89" t="s">
        <v>260</v>
      </c>
      <c r="J35" s="90">
        <v>55131</v>
      </c>
      <c r="K35" s="89" t="s">
        <v>249</v>
      </c>
      <c r="L35" s="90">
        <v>48182</v>
      </c>
      <c r="M35" s="89" t="s">
        <v>249</v>
      </c>
      <c r="N35" s="90">
        <v>15266</v>
      </c>
      <c r="O35" s="89" t="s">
        <v>249</v>
      </c>
    </row>
    <row r="36" spans="1:15" ht="75">
      <c r="A36" s="89" t="s">
        <v>10</v>
      </c>
      <c r="B36" s="89" t="s">
        <v>265</v>
      </c>
      <c r="C36" s="89" t="s">
        <v>265</v>
      </c>
      <c r="D36" s="90" t="s">
        <v>266</v>
      </c>
      <c r="E36" s="89" t="s">
        <v>267</v>
      </c>
      <c r="F36" s="97" t="s">
        <v>268</v>
      </c>
      <c r="G36" s="89">
        <v>41950315</v>
      </c>
      <c r="H36" s="89">
        <f t="shared" si="0"/>
        <v>5583586.9265000001</v>
      </c>
      <c r="I36" s="89" t="s">
        <v>260</v>
      </c>
      <c r="J36" s="90">
        <v>28223</v>
      </c>
      <c r="K36" s="89" t="s">
        <v>249</v>
      </c>
      <c r="L36" s="90">
        <v>46265</v>
      </c>
      <c r="M36" s="89" t="s">
        <v>249</v>
      </c>
      <c r="N36" s="90">
        <v>15898</v>
      </c>
      <c r="O36" s="89" t="s">
        <v>249</v>
      </c>
    </row>
    <row r="37" spans="1:15" ht="75">
      <c r="A37" s="89" t="s">
        <v>10</v>
      </c>
      <c r="B37" s="89" t="s">
        <v>269</v>
      </c>
      <c r="C37" s="89" t="s">
        <v>270</v>
      </c>
      <c r="D37" s="90" t="s">
        <v>271</v>
      </c>
      <c r="E37" s="89" t="s">
        <v>272</v>
      </c>
      <c r="F37" s="97" t="s">
        <v>273</v>
      </c>
      <c r="G37" s="89">
        <v>53963878</v>
      </c>
      <c r="H37" s="89">
        <f t="shared" si="0"/>
        <v>7182592.1617999999</v>
      </c>
      <c r="I37" s="89" t="s">
        <v>137</v>
      </c>
      <c r="J37" s="90">
        <v>65926</v>
      </c>
      <c r="K37" s="89" t="s">
        <v>249</v>
      </c>
      <c r="L37" s="90">
        <v>80146</v>
      </c>
      <c r="M37" s="89" t="s">
        <v>249</v>
      </c>
      <c r="N37" s="90">
        <v>17666</v>
      </c>
      <c r="O37" s="89" t="s">
        <v>249</v>
      </c>
    </row>
    <row r="38" spans="1:15" ht="45">
      <c r="A38" s="89" t="s">
        <v>10</v>
      </c>
      <c r="B38" s="89" t="s">
        <v>274</v>
      </c>
      <c r="C38" s="89" t="s">
        <v>275</v>
      </c>
      <c r="D38" s="90" t="s">
        <v>276</v>
      </c>
      <c r="E38" s="98" t="s">
        <v>277</v>
      </c>
      <c r="F38" s="97" t="s">
        <v>278</v>
      </c>
      <c r="G38" s="89">
        <v>52117281</v>
      </c>
      <c r="H38" s="89">
        <f t="shared" si="0"/>
        <v>6936810.1010999996</v>
      </c>
      <c r="I38" s="89" t="s">
        <v>137</v>
      </c>
      <c r="J38" s="90">
        <v>30771</v>
      </c>
      <c r="K38" s="89" t="s">
        <v>249</v>
      </c>
      <c r="L38" s="90">
        <v>57918</v>
      </c>
      <c r="M38" s="89" t="s">
        <v>249</v>
      </c>
      <c r="N38" s="90">
        <v>29523</v>
      </c>
      <c r="O38" s="89" t="s">
        <v>249</v>
      </c>
    </row>
    <row r="39" spans="1:15" ht="75">
      <c r="A39" s="89" t="s">
        <v>10</v>
      </c>
      <c r="B39" s="89" t="s">
        <v>279</v>
      </c>
      <c r="C39" s="95" t="s">
        <v>21</v>
      </c>
      <c r="D39" s="90" t="s">
        <v>13</v>
      </c>
      <c r="E39" s="96" t="s">
        <v>280</v>
      </c>
      <c r="F39" s="97" t="s">
        <v>281</v>
      </c>
      <c r="G39" s="89">
        <v>84990157</v>
      </c>
      <c r="H39" s="89">
        <f t="shared" si="0"/>
        <v>11312189.8967</v>
      </c>
      <c r="I39" s="89" t="s">
        <v>137</v>
      </c>
      <c r="J39" s="90">
        <v>87263</v>
      </c>
      <c r="K39" s="89" t="s">
        <v>249</v>
      </c>
      <c r="L39" s="90">
        <v>82795</v>
      </c>
      <c r="M39" s="89" t="s">
        <v>249</v>
      </c>
      <c r="N39" s="90">
        <v>15092</v>
      </c>
      <c r="O39" s="89" t="s">
        <v>249</v>
      </c>
    </row>
    <row r="40" spans="1:15" ht="75">
      <c r="A40" s="89" t="s">
        <v>10</v>
      </c>
      <c r="B40" s="89" t="s">
        <v>282</v>
      </c>
      <c r="C40" s="89" t="s">
        <v>282</v>
      </c>
      <c r="D40" s="90" t="s">
        <v>283</v>
      </c>
      <c r="E40" s="96" t="s">
        <v>284</v>
      </c>
      <c r="F40" s="97" t="s">
        <v>285</v>
      </c>
      <c r="G40" s="89">
        <v>80849911</v>
      </c>
      <c r="H40" s="89">
        <f t="shared" si="0"/>
        <v>10761123.154099999</v>
      </c>
      <c r="I40" s="89" t="s">
        <v>137</v>
      </c>
      <c r="J40" s="90">
        <v>109677</v>
      </c>
      <c r="K40" s="89" t="s">
        <v>249</v>
      </c>
      <c r="L40" s="90">
        <v>81298</v>
      </c>
      <c r="M40" s="89" t="s">
        <v>249</v>
      </c>
      <c r="N40" s="90">
        <v>23796</v>
      </c>
      <c r="O40" s="89" t="s">
        <v>249</v>
      </c>
    </row>
    <row r="41" spans="1:15" ht="60">
      <c r="A41" s="89" t="s">
        <v>10</v>
      </c>
      <c r="B41" s="89" t="s">
        <v>274</v>
      </c>
      <c r="C41" s="89" t="s">
        <v>286</v>
      </c>
      <c r="D41" s="90" t="s">
        <v>287</v>
      </c>
      <c r="E41" s="89" t="s">
        <v>286</v>
      </c>
      <c r="F41" s="97" t="s">
        <v>288</v>
      </c>
      <c r="G41" s="89">
        <v>13371155</v>
      </c>
      <c r="H41" s="89">
        <f t="shared" si="0"/>
        <v>1779700.7305000001</v>
      </c>
      <c r="I41" s="89" t="s">
        <v>260</v>
      </c>
      <c r="J41" s="90">
        <v>41929</v>
      </c>
      <c r="K41" s="89" t="s">
        <v>249</v>
      </c>
      <c r="L41" s="90">
        <v>18441</v>
      </c>
      <c r="M41" s="89" t="s">
        <v>249</v>
      </c>
      <c r="N41" s="90">
        <v>7539</v>
      </c>
      <c r="O41" s="89" t="s">
        <v>249</v>
      </c>
    </row>
    <row r="42" spans="1:15" ht="75">
      <c r="A42" s="89" t="s">
        <v>10</v>
      </c>
      <c r="B42" s="89" t="s">
        <v>289</v>
      </c>
      <c r="C42" s="99" t="s">
        <v>290</v>
      </c>
      <c r="D42" s="90" t="s">
        <v>291</v>
      </c>
      <c r="E42" s="89" t="s">
        <v>290</v>
      </c>
      <c r="F42" s="97" t="s">
        <v>292</v>
      </c>
      <c r="G42" s="89">
        <v>12191814</v>
      </c>
      <c r="H42" s="89">
        <f t="shared" si="0"/>
        <v>1622730.4434</v>
      </c>
      <c r="I42" s="89" t="s">
        <v>293</v>
      </c>
      <c r="J42" s="90">
        <v>9302</v>
      </c>
      <c r="K42" s="89" t="s">
        <v>249</v>
      </c>
      <c r="L42" s="90">
        <v>0</v>
      </c>
      <c r="M42" s="89" t="s">
        <v>249</v>
      </c>
      <c r="N42" s="90">
        <v>22</v>
      </c>
      <c r="O42" s="89" t="s">
        <v>249</v>
      </c>
    </row>
    <row r="43" spans="1:15" ht="75">
      <c r="A43" s="89" t="s">
        <v>10</v>
      </c>
      <c r="B43" s="89" t="s">
        <v>255</v>
      </c>
      <c r="C43" s="99" t="s">
        <v>255</v>
      </c>
      <c r="D43" s="90" t="s">
        <v>294</v>
      </c>
      <c r="E43" s="89" t="s">
        <v>255</v>
      </c>
      <c r="F43" s="97" t="s">
        <v>295</v>
      </c>
      <c r="G43" s="89">
        <v>55385418</v>
      </c>
      <c r="H43" s="89">
        <f t="shared" si="0"/>
        <v>7371799.1357999993</v>
      </c>
      <c r="I43" s="89" t="s">
        <v>260</v>
      </c>
      <c r="J43" s="90">
        <v>68989</v>
      </c>
      <c r="K43" s="89" t="s">
        <v>249</v>
      </c>
      <c r="L43" s="90">
        <v>69615</v>
      </c>
      <c r="M43" s="89" t="s">
        <v>249</v>
      </c>
      <c r="N43" s="90">
        <v>18250</v>
      </c>
      <c r="O43" s="89" t="s">
        <v>249</v>
      </c>
    </row>
    <row r="44" spans="1:15" ht="75">
      <c r="A44" s="89" t="s">
        <v>10</v>
      </c>
      <c r="B44" s="89" t="s">
        <v>250</v>
      </c>
      <c r="C44" s="99" t="s">
        <v>251</v>
      </c>
      <c r="D44" s="90" t="s">
        <v>296</v>
      </c>
      <c r="E44" s="89" t="s">
        <v>251</v>
      </c>
      <c r="F44" s="97" t="s">
        <v>297</v>
      </c>
      <c r="G44" s="89">
        <v>27514517</v>
      </c>
      <c r="H44" s="89">
        <f t="shared" si="0"/>
        <v>3662182.2127</v>
      </c>
      <c r="I44" s="89" t="s">
        <v>293</v>
      </c>
      <c r="J44" s="90">
        <v>43470</v>
      </c>
      <c r="K44" s="89" t="s">
        <v>249</v>
      </c>
      <c r="L44" s="90">
        <v>15228</v>
      </c>
      <c r="M44" s="89" t="s">
        <v>249</v>
      </c>
      <c r="N44" s="90">
        <v>3733</v>
      </c>
      <c r="O44" s="89" t="s">
        <v>249</v>
      </c>
    </row>
    <row r="45" spans="1:15" ht="75">
      <c r="A45" s="89" t="s">
        <v>10</v>
      </c>
      <c r="B45" s="89" t="s">
        <v>10</v>
      </c>
      <c r="C45" s="99" t="s">
        <v>10</v>
      </c>
      <c r="D45" s="100" t="s">
        <v>298</v>
      </c>
      <c r="E45" s="96" t="s">
        <v>299</v>
      </c>
      <c r="F45" s="97" t="s">
        <v>300</v>
      </c>
      <c r="G45" s="89">
        <v>36307803</v>
      </c>
      <c r="H45" s="89">
        <f t="shared" si="0"/>
        <v>4832568.5792999994</v>
      </c>
      <c r="I45" s="89" t="s">
        <v>293</v>
      </c>
      <c r="J45" s="90">
        <v>35839</v>
      </c>
      <c r="K45" s="89" t="s">
        <v>249</v>
      </c>
      <c r="L45" s="90">
        <v>12804</v>
      </c>
      <c r="M45" s="89" t="s">
        <v>249</v>
      </c>
      <c r="N45" s="90">
        <v>2114</v>
      </c>
      <c r="O45" s="89" t="s">
        <v>249</v>
      </c>
    </row>
    <row r="46" spans="1:15" ht="75">
      <c r="A46" s="89" t="s">
        <v>10</v>
      </c>
      <c r="B46" s="89" t="s">
        <v>301</v>
      </c>
      <c r="C46" s="99" t="s">
        <v>301</v>
      </c>
      <c r="D46" s="90" t="s">
        <v>302</v>
      </c>
      <c r="E46" s="98" t="s">
        <v>303</v>
      </c>
      <c r="F46" s="97" t="s">
        <v>304</v>
      </c>
      <c r="G46" s="89">
        <v>29654733</v>
      </c>
      <c r="H46" s="89">
        <f t="shared" si="0"/>
        <v>3947044.9622999998</v>
      </c>
      <c r="I46" s="89" t="s">
        <v>260</v>
      </c>
      <c r="J46" s="90">
        <v>44500</v>
      </c>
      <c r="K46" s="89" t="s">
        <v>249</v>
      </c>
      <c r="L46" s="90">
        <v>42160</v>
      </c>
      <c r="M46" s="89" t="s">
        <v>249</v>
      </c>
      <c r="N46" s="90">
        <v>18834</v>
      </c>
      <c r="O46" s="89" t="s">
        <v>249</v>
      </c>
    </row>
    <row r="47" spans="1:15" ht="75">
      <c r="A47" s="89" t="s">
        <v>10</v>
      </c>
      <c r="B47" s="89" t="s">
        <v>305</v>
      </c>
      <c r="C47" s="99" t="s">
        <v>306</v>
      </c>
      <c r="D47" s="90" t="s">
        <v>307</v>
      </c>
      <c r="E47" s="89" t="s">
        <v>308</v>
      </c>
      <c r="F47" s="97" t="s">
        <v>309</v>
      </c>
      <c r="G47" s="89">
        <v>8150965</v>
      </c>
      <c r="H47" s="89">
        <f t="shared" si="0"/>
        <v>1084893.4415</v>
      </c>
      <c r="I47" s="89" t="s">
        <v>260</v>
      </c>
      <c r="J47" s="90">
        <v>43859</v>
      </c>
      <c r="K47" s="89" t="s">
        <v>249</v>
      </c>
      <c r="L47" s="90">
        <v>16999</v>
      </c>
      <c r="M47" s="89" t="s">
        <v>249</v>
      </c>
      <c r="N47" s="90">
        <v>3032</v>
      </c>
      <c r="O47" s="89" t="s">
        <v>249</v>
      </c>
    </row>
    <row r="48" spans="1:15" ht="90">
      <c r="A48" s="89" t="s">
        <v>10</v>
      </c>
      <c r="B48" s="89" t="s">
        <v>22</v>
      </c>
      <c r="C48" s="99" t="s">
        <v>22</v>
      </c>
      <c r="D48" s="90" t="s">
        <v>310</v>
      </c>
      <c r="E48" s="89" t="s">
        <v>311</v>
      </c>
      <c r="F48" s="97" t="s">
        <v>312</v>
      </c>
      <c r="G48" s="89">
        <v>56833734</v>
      </c>
      <c r="H48" s="89">
        <f t="shared" si="0"/>
        <v>7564569.9953999994</v>
      </c>
      <c r="I48" s="89" t="s">
        <v>260</v>
      </c>
      <c r="J48" s="90">
        <v>57537</v>
      </c>
      <c r="K48" s="89" t="s">
        <v>249</v>
      </c>
      <c r="L48" s="90">
        <v>78925</v>
      </c>
      <c r="M48" s="89" t="s">
        <v>249</v>
      </c>
      <c r="N48" s="90">
        <v>15882</v>
      </c>
      <c r="O48" s="89" t="s">
        <v>249</v>
      </c>
    </row>
    <row r="49" spans="1:15">
      <c r="A49" s="89" t="s">
        <v>10</v>
      </c>
      <c r="B49" s="89" t="s">
        <v>313</v>
      </c>
      <c r="C49" s="99" t="s">
        <v>314</v>
      </c>
      <c r="D49" s="90" t="s">
        <v>315</v>
      </c>
      <c r="E49" s="89" t="s">
        <v>316</v>
      </c>
      <c r="F49" s="97" t="s">
        <v>317</v>
      </c>
      <c r="G49" s="89">
        <v>25586050</v>
      </c>
      <c r="H49" s="89">
        <f t="shared" si="0"/>
        <v>3405503.2549999999</v>
      </c>
      <c r="I49" s="89"/>
      <c r="J49" s="90">
        <v>32719</v>
      </c>
      <c r="K49" s="89" t="s">
        <v>249</v>
      </c>
      <c r="L49" s="90">
        <v>41391</v>
      </c>
      <c r="M49" s="89" t="s">
        <v>249</v>
      </c>
      <c r="N49" s="90">
        <v>12517</v>
      </c>
      <c r="O49" s="89" t="s">
        <v>249</v>
      </c>
    </row>
    <row r="50" spans="1:15" ht="75">
      <c r="A50" s="89" t="s">
        <v>10</v>
      </c>
      <c r="B50" s="89" t="s">
        <v>318</v>
      </c>
      <c r="C50" s="99" t="s">
        <v>319</v>
      </c>
      <c r="D50" s="90" t="s">
        <v>320</v>
      </c>
      <c r="E50" s="89" t="s">
        <v>321</v>
      </c>
      <c r="F50" s="97" t="s">
        <v>322</v>
      </c>
      <c r="G50" s="89">
        <v>38320335</v>
      </c>
      <c r="H50" s="89">
        <f t="shared" si="0"/>
        <v>5100436.5884999996</v>
      </c>
      <c r="I50" s="89" t="s">
        <v>260</v>
      </c>
      <c r="J50" s="90">
        <v>55308</v>
      </c>
      <c r="K50" s="89" t="s">
        <v>249</v>
      </c>
      <c r="L50" s="90">
        <v>90493</v>
      </c>
      <c r="M50" s="89" t="s">
        <v>249</v>
      </c>
      <c r="N50" s="90">
        <v>17055</v>
      </c>
      <c r="O50" s="89" t="s">
        <v>249</v>
      </c>
    </row>
    <row r="51" spans="1:15" ht="75">
      <c r="A51" s="89" t="s">
        <v>10</v>
      </c>
      <c r="B51" s="89" t="s">
        <v>323</v>
      </c>
      <c r="C51" s="99" t="s">
        <v>324</v>
      </c>
      <c r="D51" s="90" t="s">
        <v>325</v>
      </c>
      <c r="E51" s="89" t="s">
        <v>324</v>
      </c>
      <c r="F51" s="97" t="s">
        <v>326</v>
      </c>
      <c r="G51" s="89">
        <v>18272070</v>
      </c>
      <c r="H51" s="89">
        <f t="shared" si="0"/>
        <v>2432012.517</v>
      </c>
      <c r="I51" s="89" t="s">
        <v>260</v>
      </c>
      <c r="J51" s="90">
        <v>25890</v>
      </c>
      <c r="K51" s="89" t="s">
        <v>249</v>
      </c>
      <c r="L51" s="90">
        <v>18770</v>
      </c>
      <c r="M51" s="89" t="s">
        <v>249</v>
      </c>
      <c r="N51" s="90">
        <v>2850</v>
      </c>
      <c r="O51" s="89" t="s">
        <v>249</v>
      </c>
    </row>
    <row r="52" spans="1:15" ht="75">
      <c r="A52" s="89" t="s">
        <v>10</v>
      </c>
      <c r="B52" s="89" t="s">
        <v>305</v>
      </c>
      <c r="C52" s="99" t="s">
        <v>327</v>
      </c>
      <c r="D52" s="90" t="s">
        <v>328</v>
      </c>
      <c r="E52" s="89" t="s">
        <v>329</v>
      </c>
      <c r="F52" s="97" t="s">
        <v>330</v>
      </c>
      <c r="G52" s="89">
        <v>11723626</v>
      </c>
      <c r="H52" s="89">
        <f t="shared" si="0"/>
        <v>1560414.6206</v>
      </c>
      <c r="I52" s="89"/>
      <c r="J52" s="90">
        <v>41876</v>
      </c>
      <c r="K52" s="89" t="s">
        <v>249</v>
      </c>
      <c r="L52" s="90">
        <v>24209</v>
      </c>
      <c r="M52" s="89" t="s">
        <v>249</v>
      </c>
      <c r="N52" s="90">
        <v>4883</v>
      </c>
      <c r="O52" s="89" t="s">
        <v>249</v>
      </c>
    </row>
    <row r="53" spans="1:15" ht="75">
      <c r="A53" s="89" t="s">
        <v>10</v>
      </c>
      <c r="B53" s="96" t="s">
        <v>10</v>
      </c>
      <c r="C53" s="99" t="s">
        <v>10</v>
      </c>
      <c r="D53" s="90" t="s">
        <v>331</v>
      </c>
      <c r="E53" s="96" t="s">
        <v>332</v>
      </c>
      <c r="F53" s="97" t="s">
        <v>333</v>
      </c>
      <c r="G53" s="89">
        <v>25262999</v>
      </c>
      <c r="H53" s="89">
        <f t="shared" si="0"/>
        <v>3362505.1669000001</v>
      </c>
      <c r="I53" s="89" t="s">
        <v>293</v>
      </c>
      <c r="J53" s="90">
        <v>28060</v>
      </c>
      <c r="K53" s="89" t="s">
        <v>249</v>
      </c>
      <c r="L53" s="90">
        <v>0</v>
      </c>
      <c r="M53" s="89" t="s">
        <v>249</v>
      </c>
      <c r="N53" s="90">
        <v>832</v>
      </c>
      <c r="O53" s="89" t="s">
        <v>249</v>
      </c>
    </row>
    <row r="54" spans="1:15" ht="75">
      <c r="A54" s="89" t="s">
        <v>10</v>
      </c>
      <c r="B54" s="89" t="s">
        <v>289</v>
      </c>
      <c r="C54" s="99" t="s">
        <v>290</v>
      </c>
      <c r="D54" s="90" t="s">
        <v>334</v>
      </c>
      <c r="E54" s="101" t="s">
        <v>335</v>
      </c>
      <c r="F54" s="97" t="s">
        <v>336</v>
      </c>
      <c r="G54" s="89">
        <v>83287701</v>
      </c>
      <c r="H54" s="89">
        <f t="shared" si="0"/>
        <v>11085593.0031</v>
      </c>
      <c r="I54" s="89"/>
      <c r="J54" s="90">
        <v>51206</v>
      </c>
      <c r="K54" s="89" t="s">
        <v>249</v>
      </c>
      <c r="L54" s="90">
        <v>72941</v>
      </c>
      <c r="M54" s="89" t="s">
        <v>249</v>
      </c>
      <c r="N54" s="90">
        <v>24672</v>
      </c>
      <c r="O54" s="89" t="s">
        <v>249</v>
      </c>
    </row>
    <row r="55" spans="1:15" ht="75">
      <c r="A55" s="89" t="s">
        <v>10</v>
      </c>
      <c r="B55" s="89" t="s">
        <v>323</v>
      </c>
      <c r="C55" s="99" t="s">
        <v>337</v>
      </c>
      <c r="D55" s="90" t="s">
        <v>338</v>
      </c>
      <c r="E55" s="96" t="s">
        <v>339</v>
      </c>
      <c r="F55" s="97" t="s">
        <v>340</v>
      </c>
      <c r="G55" s="89">
        <v>23601366</v>
      </c>
      <c r="H55" s="89">
        <f t="shared" si="0"/>
        <v>3141341.8145999997</v>
      </c>
      <c r="I55" s="89" t="s">
        <v>260</v>
      </c>
      <c r="J55" s="90">
        <v>20396</v>
      </c>
      <c r="K55" s="89" t="s">
        <v>249</v>
      </c>
      <c r="L55" s="90">
        <v>32766</v>
      </c>
      <c r="M55" s="89" t="s">
        <v>249</v>
      </c>
      <c r="N55" s="90">
        <v>5315</v>
      </c>
      <c r="O55" s="89" t="s">
        <v>249</v>
      </c>
    </row>
    <row r="56" spans="1:15" ht="75">
      <c r="A56" s="89" t="s">
        <v>10</v>
      </c>
      <c r="B56" s="89" t="s">
        <v>341</v>
      </c>
      <c r="C56" s="99" t="s">
        <v>342</v>
      </c>
      <c r="D56" s="90" t="s">
        <v>343</v>
      </c>
      <c r="E56" s="89" t="s">
        <v>342</v>
      </c>
      <c r="F56" s="97" t="s">
        <v>344</v>
      </c>
      <c r="G56" s="89">
        <v>18780705</v>
      </c>
      <c r="H56" s="89">
        <f t="shared" si="0"/>
        <v>2499711.8355</v>
      </c>
      <c r="I56" s="89" t="s">
        <v>260</v>
      </c>
      <c r="J56" s="90">
        <v>25883</v>
      </c>
      <c r="K56" s="89" t="s">
        <v>249</v>
      </c>
      <c r="L56" s="90">
        <v>28481</v>
      </c>
      <c r="M56" s="89" t="s">
        <v>249</v>
      </c>
      <c r="N56" s="90">
        <v>6273</v>
      </c>
      <c r="O56" s="89" t="s">
        <v>249</v>
      </c>
    </row>
    <row r="57" spans="1:15" ht="75">
      <c r="A57" s="89" t="s">
        <v>10</v>
      </c>
      <c r="B57" s="89" t="s">
        <v>269</v>
      </c>
      <c r="C57" s="99" t="s">
        <v>345</v>
      </c>
      <c r="D57" s="90" t="s">
        <v>346</v>
      </c>
      <c r="E57" s="89" t="s">
        <v>345</v>
      </c>
      <c r="F57" s="97" t="s">
        <v>347</v>
      </c>
      <c r="G57" s="89">
        <v>154671136</v>
      </c>
      <c r="H57" s="89">
        <f t="shared" si="0"/>
        <v>20586728.2016</v>
      </c>
      <c r="I57" s="89"/>
      <c r="J57" s="90">
        <v>159537</v>
      </c>
      <c r="K57" s="89" t="s">
        <v>249</v>
      </c>
      <c r="L57" s="90">
        <v>47108</v>
      </c>
      <c r="M57" s="89" t="s">
        <v>249</v>
      </c>
      <c r="N57" s="90">
        <v>22277</v>
      </c>
      <c r="O57" s="89" t="s">
        <v>249</v>
      </c>
    </row>
    <row r="58" spans="1:15" ht="75">
      <c r="A58" s="89" t="s">
        <v>10</v>
      </c>
      <c r="B58" s="89" t="s">
        <v>305</v>
      </c>
      <c r="C58" s="99" t="s">
        <v>305</v>
      </c>
      <c r="D58" s="90" t="s">
        <v>348</v>
      </c>
      <c r="E58" s="96" t="s">
        <v>349</v>
      </c>
      <c r="F58" s="97" t="s">
        <v>350</v>
      </c>
      <c r="G58" s="89">
        <v>44069057</v>
      </c>
      <c r="H58" s="89">
        <f t="shared" si="0"/>
        <v>5865591.4867000002</v>
      </c>
      <c r="I58" s="89" t="s">
        <v>260</v>
      </c>
      <c r="J58" s="90">
        <v>38229</v>
      </c>
      <c r="K58" s="89" t="s">
        <v>249</v>
      </c>
      <c r="L58" s="90">
        <v>37873</v>
      </c>
      <c r="M58" s="89" t="s">
        <v>249</v>
      </c>
      <c r="N58" s="90">
        <v>12918</v>
      </c>
      <c r="O58" s="89" t="s">
        <v>249</v>
      </c>
    </row>
    <row r="59" spans="1:15" ht="75">
      <c r="A59" s="89" t="s">
        <v>10</v>
      </c>
      <c r="B59" s="89" t="s">
        <v>351</v>
      </c>
      <c r="C59" s="99" t="s">
        <v>351</v>
      </c>
      <c r="D59" s="90" t="s">
        <v>352</v>
      </c>
      <c r="E59" s="96" t="s">
        <v>353</v>
      </c>
      <c r="F59" s="97" t="s">
        <v>354</v>
      </c>
      <c r="G59" s="89">
        <v>38113586</v>
      </c>
      <c r="H59" s="89">
        <f t="shared" si="0"/>
        <v>5072918.2966</v>
      </c>
      <c r="I59" s="89" t="s">
        <v>260</v>
      </c>
      <c r="J59" s="90">
        <v>81571</v>
      </c>
      <c r="K59" s="89" t="s">
        <v>249</v>
      </c>
      <c r="L59" s="90">
        <v>95035</v>
      </c>
      <c r="M59" s="89" t="s">
        <v>249</v>
      </c>
      <c r="N59" s="90">
        <v>18143</v>
      </c>
      <c r="O59" s="89" t="s">
        <v>249</v>
      </c>
    </row>
    <row r="60" spans="1:15" ht="75">
      <c r="A60" s="89" t="s">
        <v>10</v>
      </c>
      <c r="B60" s="89" t="s">
        <v>10</v>
      </c>
      <c r="C60" s="99" t="s">
        <v>10</v>
      </c>
      <c r="D60" s="90" t="s">
        <v>355</v>
      </c>
      <c r="E60" s="98" t="s">
        <v>356</v>
      </c>
      <c r="F60" s="97" t="s">
        <v>357</v>
      </c>
      <c r="G60" s="89">
        <v>18306237</v>
      </c>
      <c r="H60" s="89">
        <f t="shared" si="0"/>
        <v>2436560.1447000001</v>
      </c>
      <c r="I60" s="89" t="s">
        <v>293</v>
      </c>
      <c r="J60" s="90">
        <v>39155</v>
      </c>
      <c r="K60" s="89" t="s">
        <v>249</v>
      </c>
      <c r="L60" s="90">
        <v>0</v>
      </c>
      <c r="M60" s="89" t="s">
        <v>249</v>
      </c>
      <c r="N60" s="90">
        <v>1234</v>
      </c>
      <c r="O60" s="89" t="s">
        <v>249</v>
      </c>
    </row>
    <row r="61" spans="1:15" ht="75">
      <c r="A61" s="89" t="s">
        <v>10</v>
      </c>
      <c r="B61" s="89" t="s">
        <v>10</v>
      </c>
      <c r="C61" s="99" t="s">
        <v>10</v>
      </c>
      <c r="D61" s="90" t="s">
        <v>358</v>
      </c>
      <c r="E61" s="96" t="s">
        <v>359</v>
      </c>
      <c r="F61" s="97" t="s">
        <v>360</v>
      </c>
      <c r="G61" s="89">
        <v>641032586</v>
      </c>
      <c r="H61" s="89">
        <f t="shared" si="0"/>
        <v>85321437.19659999</v>
      </c>
      <c r="I61" s="89" t="s">
        <v>293</v>
      </c>
      <c r="J61" s="90">
        <v>447628</v>
      </c>
      <c r="K61" s="89" t="s">
        <v>249</v>
      </c>
      <c r="L61" s="90">
        <v>178293</v>
      </c>
      <c r="M61" s="89" t="s">
        <v>249</v>
      </c>
      <c r="N61" s="90">
        <v>78731</v>
      </c>
      <c r="O61" s="89" t="s">
        <v>249</v>
      </c>
    </row>
    <row r="62" spans="1:15" ht="75">
      <c r="A62" s="89" t="s">
        <v>10</v>
      </c>
      <c r="B62" s="89" t="s">
        <v>361</v>
      </c>
      <c r="C62" s="89" t="s">
        <v>362</v>
      </c>
      <c r="D62" s="90" t="s">
        <v>363</v>
      </c>
      <c r="E62" s="96" t="s">
        <v>364</v>
      </c>
      <c r="F62" s="97" t="s">
        <v>365</v>
      </c>
      <c r="G62" s="89">
        <v>25835805</v>
      </c>
      <c r="H62" s="89">
        <f t="shared" si="0"/>
        <v>3438745.6455000001</v>
      </c>
      <c r="I62" s="89" t="s">
        <v>260</v>
      </c>
      <c r="J62" s="90">
        <v>21991</v>
      </c>
      <c r="K62" s="89" t="s">
        <v>249</v>
      </c>
      <c r="L62" s="90">
        <v>33993</v>
      </c>
      <c r="M62" s="89" t="s">
        <v>249</v>
      </c>
      <c r="N62" s="90">
        <v>8268</v>
      </c>
      <c r="O62" s="89" t="s">
        <v>249</v>
      </c>
    </row>
    <row r="63" spans="1:15" ht="75">
      <c r="A63" s="89" t="s">
        <v>10</v>
      </c>
      <c r="B63" s="89" t="s">
        <v>10</v>
      </c>
      <c r="C63" s="99" t="s">
        <v>10</v>
      </c>
      <c r="D63" s="90" t="s">
        <v>366</v>
      </c>
      <c r="E63" s="96" t="s">
        <v>367</v>
      </c>
      <c r="F63" s="97" t="s">
        <v>368</v>
      </c>
      <c r="G63" s="89">
        <v>54049060</v>
      </c>
      <c r="H63" s="89">
        <f t="shared" si="0"/>
        <v>7193929.8859999999</v>
      </c>
      <c r="I63" s="89" t="s">
        <v>293</v>
      </c>
      <c r="J63" s="90">
        <v>29655</v>
      </c>
      <c r="K63" s="89" t="s">
        <v>249</v>
      </c>
      <c r="L63" s="90">
        <v>3637</v>
      </c>
      <c r="M63" s="89" t="s">
        <v>249</v>
      </c>
      <c r="N63" s="90">
        <v>716</v>
      </c>
      <c r="O63" s="89" t="s">
        <v>249</v>
      </c>
    </row>
    <row r="64" spans="1:15" ht="75">
      <c r="A64" s="89" t="s">
        <v>10</v>
      </c>
      <c r="B64" s="89" t="s">
        <v>323</v>
      </c>
      <c r="C64" s="99" t="s">
        <v>369</v>
      </c>
      <c r="D64" s="90" t="s">
        <v>370</v>
      </c>
      <c r="E64" s="96" t="s">
        <v>371</v>
      </c>
      <c r="F64" s="97" t="s">
        <v>372</v>
      </c>
      <c r="G64" s="89">
        <v>43746931</v>
      </c>
      <c r="H64" s="89">
        <f t="shared" si="0"/>
        <v>5822716.5160999997</v>
      </c>
      <c r="I64" s="89" t="s">
        <v>137</v>
      </c>
      <c r="J64" s="90">
        <v>76602</v>
      </c>
      <c r="K64" s="89" t="s">
        <v>249</v>
      </c>
      <c r="L64" s="90">
        <v>101959</v>
      </c>
      <c r="M64" s="89" t="s">
        <v>249</v>
      </c>
      <c r="N64" s="90">
        <v>11764</v>
      </c>
      <c r="O64" s="89" t="s">
        <v>249</v>
      </c>
    </row>
    <row r="65" spans="1:15" ht="75">
      <c r="A65" s="89" t="s">
        <v>10</v>
      </c>
      <c r="B65" s="89" t="s">
        <v>10</v>
      </c>
      <c r="C65" s="99" t="s">
        <v>10</v>
      </c>
      <c r="D65" s="90" t="s">
        <v>373</v>
      </c>
      <c r="E65" s="96" t="s">
        <v>374</v>
      </c>
      <c r="F65" s="97" t="s">
        <v>375</v>
      </c>
      <c r="G65" s="89">
        <v>624130313</v>
      </c>
      <c r="H65" s="89">
        <f t="shared" si="0"/>
        <v>83071744.660300002</v>
      </c>
      <c r="I65" s="89" t="s">
        <v>293</v>
      </c>
      <c r="J65" s="90">
        <v>283798</v>
      </c>
      <c r="K65" s="89" t="s">
        <v>249</v>
      </c>
      <c r="L65" s="90">
        <v>93356</v>
      </c>
      <c r="M65" s="89" t="s">
        <v>249</v>
      </c>
      <c r="N65" s="90">
        <v>50706</v>
      </c>
      <c r="O65" s="89" t="s">
        <v>249</v>
      </c>
    </row>
    <row r="66" spans="1:15" ht="75">
      <c r="A66" s="89" t="s">
        <v>10</v>
      </c>
      <c r="B66" s="89" t="s">
        <v>313</v>
      </c>
      <c r="C66" s="99" t="s">
        <v>313</v>
      </c>
      <c r="D66" s="90" t="s">
        <v>376</v>
      </c>
      <c r="E66" s="96" t="s">
        <v>377</v>
      </c>
      <c r="F66" s="97" t="s">
        <v>378</v>
      </c>
      <c r="G66" s="89">
        <v>46299587</v>
      </c>
      <c r="H66" s="89">
        <f t="shared" si="0"/>
        <v>6162475.0296999998</v>
      </c>
      <c r="I66" s="89" t="s">
        <v>260</v>
      </c>
      <c r="J66" s="90">
        <v>62520</v>
      </c>
      <c r="K66" s="89" t="s">
        <v>249</v>
      </c>
      <c r="L66" s="90">
        <v>52770</v>
      </c>
      <c r="M66" s="89" t="s">
        <v>249</v>
      </c>
      <c r="N66" s="90">
        <v>16516</v>
      </c>
      <c r="O66" s="89" t="s">
        <v>249</v>
      </c>
    </row>
    <row r="67" spans="1:15" ht="60">
      <c r="A67" s="89" t="s">
        <v>10</v>
      </c>
      <c r="B67" s="89" t="s">
        <v>255</v>
      </c>
      <c r="C67" s="89" t="s">
        <v>379</v>
      </c>
      <c r="D67" s="90" t="s">
        <v>380</v>
      </c>
      <c r="E67" s="96" t="s">
        <v>381</v>
      </c>
      <c r="F67" s="97" t="s">
        <v>382</v>
      </c>
      <c r="G67" s="89">
        <v>30355401</v>
      </c>
      <c r="H67" s="89">
        <f t="shared" si="0"/>
        <v>4040303.8731</v>
      </c>
      <c r="I67" s="89"/>
      <c r="J67" s="90">
        <v>23871</v>
      </c>
      <c r="K67" s="89" t="s">
        <v>249</v>
      </c>
      <c r="L67" s="90">
        <v>10909</v>
      </c>
      <c r="M67" s="89" t="s">
        <v>249</v>
      </c>
      <c r="N67" s="90">
        <v>3877</v>
      </c>
      <c r="O67" s="89" t="s">
        <v>249</v>
      </c>
    </row>
    <row r="68" spans="1:15" ht="75">
      <c r="A68" s="89" t="s">
        <v>10</v>
      </c>
      <c r="B68" s="89" t="s">
        <v>10</v>
      </c>
      <c r="C68" s="99" t="s">
        <v>10</v>
      </c>
      <c r="D68" s="90" t="s">
        <v>383</v>
      </c>
      <c r="E68" s="96" t="s">
        <v>384</v>
      </c>
      <c r="F68" s="97" t="s">
        <v>385</v>
      </c>
      <c r="G68" s="89">
        <v>33667197</v>
      </c>
      <c r="H68" s="89">
        <f t="shared" si="0"/>
        <v>4481103.9206999997</v>
      </c>
      <c r="I68" s="89" t="s">
        <v>293</v>
      </c>
      <c r="J68" s="90">
        <v>26195</v>
      </c>
      <c r="K68" s="89" t="s">
        <v>249</v>
      </c>
      <c r="L68" s="90">
        <v>823</v>
      </c>
      <c r="M68" s="89" t="s">
        <v>249</v>
      </c>
      <c r="N68" s="90">
        <v>1335</v>
      </c>
      <c r="O68" s="89" t="s">
        <v>249</v>
      </c>
    </row>
    <row r="69" spans="1:15" ht="60">
      <c r="A69" s="89" t="s">
        <v>10</v>
      </c>
      <c r="B69" s="89" t="s">
        <v>323</v>
      </c>
      <c r="C69" s="99" t="s">
        <v>386</v>
      </c>
      <c r="D69" s="90" t="s">
        <v>387</v>
      </c>
      <c r="E69" s="96" t="s">
        <v>388</v>
      </c>
      <c r="F69" s="97" t="s">
        <v>389</v>
      </c>
      <c r="G69" s="89">
        <v>17686188</v>
      </c>
      <c r="H69" s="89">
        <f t="shared" si="0"/>
        <v>2354031.6228</v>
      </c>
      <c r="I69" s="89" t="s">
        <v>260</v>
      </c>
      <c r="J69" s="90">
        <v>50280</v>
      </c>
      <c r="K69" s="89" t="s">
        <v>249</v>
      </c>
      <c r="L69" s="90">
        <v>25059</v>
      </c>
      <c r="M69" s="89" t="s">
        <v>249</v>
      </c>
      <c r="N69" s="90">
        <v>4974</v>
      </c>
      <c r="O69" s="89" t="s">
        <v>249</v>
      </c>
    </row>
    <row r="70" spans="1:15" ht="75">
      <c r="A70" s="89" t="s">
        <v>10</v>
      </c>
      <c r="B70" s="89" t="s">
        <v>390</v>
      </c>
      <c r="C70" s="99" t="s">
        <v>390</v>
      </c>
      <c r="D70" s="90" t="s">
        <v>391</v>
      </c>
      <c r="E70" s="96" t="s">
        <v>392</v>
      </c>
      <c r="F70" s="97" t="s">
        <v>393</v>
      </c>
      <c r="G70" s="89">
        <v>22340966</v>
      </c>
      <c r="H70" s="89">
        <f t="shared" si="0"/>
        <v>2973582.5745999999</v>
      </c>
      <c r="I70" s="89" t="s">
        <v>260</v>
      </c>
      <c r="J70" s="90">
        <v>43493</v>
      </c>
      <c r="K70" s="89" t="s">
        <v>249</v>
      </c>
      <c r="L70" s="90">
        <v>20681</v>
      </c>
      <c r="M70" s="89" t="s">
        <v>249</v>
      </c>
      <c r="N70" s="90">
        <v>10435</v>
      </c>
      <c r="O70" s="89" t="s">
        <v>249</v>
      </c>
    </row>
    <row r="71" spans="1:15" ht="75">
      <c r="A71" s="89" t="s">
        <v>10</v>
      </c>
      <c r="B71" s="89" t="s">
        <v>274</v>
      </c>
      <c r="C71" s="99" t="s">
        <v>394</v>
      </c>
      <c r="D71" s="90" t="s">
        <v>395</v>
      </c>
      <c r="E71" s="102" t="s">
        <v>396</v>
      </c>
      <c r="F71" s="97" t="s">
        <v>397</v>
      </c>
      <c r="G71" s="89">
        <v>20484965</v>
      </c>
      <c r="H71" s="89">
        <f t="shared" si="0"/>
        <v>2726548.8415000001</v>
      </c>
      <c r="I71" s="89" t="s">
        <v>260</v>
      </c>
      <c r="J71" s="90">
        <v>15990</v>
      </c>
      <c r="K71" s="89" t="s">
        <v>249</v>
      </c>
      <c r="L71" s="90">
        <v>21039</v>
      </c>
      <c r="M71" s="89" t="s">
        <v>249</v>
      </c>
      <c r="N71" s="90">
        <v>5144</v>
      </c>
      <c r="O71" s="89" t="s">
        <v>249</v>
      </c>
    </row>
    <row r="72" spans="1:15" ht="75">
      <c r="A72" s="89" t="s">
        <v>10</v>
      </c>
      <c r="B72" s="89" t="s">
        <v>282</v>
      </c>
      <c r="C72" s="99" t="s">
        <v>398</v>
      </c>
      <c r="D72" s="90" t="s">
        <v>399</v>
      </c>
      <c r="E72" s="98" t="s">
        <v>400</v>
      </c>
      <c r="F72" s="97" t="s">
        <v>401</v>
      </c>
      <c r="G72" s="89">
        <v>26695073</v>
      </c>
      <c r="H72" s="89">
        <f t="shared" si="0"/>
        <v>3553114.2163</v>
      </c>
      <c r="I72" s="89" t="s">
        <v>260</v>
      </c>
      <c r="J72" s="90">
        <v>16415</v>
      </c>
      <c r="K72" s="89" t="s">
        <v>249</v>
      </c>
      <c r="L72" s="90">
        <v>26860</v>
      </c>
      <c r="M72" s="89" t="s">
        <v>249</v>
      </c>
      <c r="N72" s="90">
        <v>10381</v>
      </c>
      <c r="O72" s="89" t="s">
        <v>249</v>
      </c>
    </row>
    <row r="73" spans="1:15" ht="75">
      <c r="A73" s="89" t="s">
        <v>10</v>
      </c>
      <c r="B73" s="89" t="s">
        <v>402</v>
      </c>
      <c r="C73" s="99" t="s">
        <v>402</v>
      </c>
      <c r="D73" s="90" t="s">
        <v>403</v>
      </c>
      <c r="E73" s="98" t="s">
        <v>404</v>
      </c>
      <c r="F73" s="97" t="s">
        <v>405</v>
      </c>
      <c r="G73" s="89">
        <v>28620896</v>
      </c>
      <c r="H73" s="89">
        <f t="shared" si="0"/>
        <v>3809441.2575999997</v>
      </c>
      <c r="I73" s="89" t="s">
        <v>260</v>
      </c>
      <c r="J73" s="90">
        <v>29418</v>
      </c>
      <c r="K73" s="89" t="s">
        <v>249</v>
      </c>
      <c r="L73" s="90">
        <v>29355</v>
      </c>
      <c r="M73" s="89" t="s">
        <v>249</v>
      </c>
      <c r="N73" s="90">
        <v>11295</v>
      </c>
      <c r="O73" s="89" t="s">
        <v>249</v>
      </c>
    </row>
    <row r="74" spans="1:15" ht="60">
      <c r="A74" s="89" t="s">
        <v>10</v>
      </c>
      <c r="B74" s="89" t="s">
        <v>305</v>
      </c>
      <c r="C74" s="99" t="s">
        <v>406</v>
      </c>
      <c r="D74" s="90" t="s">
        <v>407</v>
      </c>
      <c r="E74" s="98" t="s">
        <v>408</v>
      </c>
      <c r="F74" s="97" t="s">
        <v>409</v>
      </c>
      <c r="G74" s="89">
        <v>8966604</v>
      </c>
      <c r="H74" s="89">
        <f t="shared" si="0"/>
        <v>1193454.9923999999</v>
      </c>
      <c r="I74" s="89"/>
      <c r="J74" s="90">
        <v>39571</v>
      </c>
      <c r="K74" s="89" t="s">
        <v>249</v>
      </c>
      <c r="L74" s="90">
        <v>16799</v>
      </c>
      <c r="M74" s="89" t="s">
        <v>249</v>
      </c>
      <c r="N74" s="90">
        <v>3729</v>
      </c>
      <c r="O74" s="89" t="s">
        <v>249</v>
      </c>
    </row>
    <row r="75" spans="1:15" ht="75">
      <c r="A75" s="89" t="s">
        <v>10</v>
      </c>
      <c r="B75" s="89" t="s">
        <v>410</v>
      </c>
      <c r="C75" s="99" t="s">
        <v>410</v>
      </c>
      <c r="D75" s="90" t="s">
        <v>411</v>
      </c>
      <c r="E75" s="96" t="s">
        <v>412</v>
      </c>
      <c r="F75" s="97" t="s">
        <v>413</v>
      </c>
      <c r="G75" s="89">
        <v>46630093</v>
      </c>
      <c r="H75" s="89">
        <f t="shared" si="0"/>
        <v>6206465.3783</v>
      </c>
      <c r="I75" s="89" t="s">
        <v>137</v>
      </c>
      <c r="J75" s="90">
        <v>44697</v>
      </c>
      <c r="K75" s="89" t="s">
        <v>249</v>
      </c>
      <c r="L75" s="90">
        <v>96030</v>
      </c>
      <c r="M75" s="89" t="s">
        <v>249</v>
      </c>
      <c r="N75" s="90">
        <v>15039</v>
      </c>
      <c r="O75" s="89" t="s">
        <v>249</v>
      </c>
    </row>
    <row r="76" spans="1:15">
      <c r="A76" s="103" t="s">
        <v>23</v>
      </c>
      <c r="B76" s="103" t="s">
        <v>414</v>
      </c>
      <c r="C76" s="103" t="s">
        <v>415</v>
      </c>
      <c r="D76" s="103" t="s">
        <v>416</v>
      </c>
      <c r="E76" s="104"/>
      <c r="F76" s="105" t="s">
        <v>417</v>
      </c>
      <c r="G76" s="103">
        <v>242803608</v>
      </c>
      <c r="H76" s="103">
        <f>(G76*0.0425)</f>
        <v>10319153.34</v>
      </c>
      <c r="I76" s="103" t="s">
        <v>418</v>
      </c>
      <c r="J76" s="106">
        <v>33356</v>
      </c>
      <c r="K76" s="103" t="s">
        <v>249</v>
      </c>
      <c r="L76" s="106">
        <v>68629</v>
      </c>
      <c r="M76" s="103" t="s">
        <v>249</v>
      </c>
      <c r="N76" s="103"/>
      <c r="O76" s="103" t="s">
        <v>249</v>
      </c>
    </row>
    <row r="77" spans="1:15">
      <c r="A77" s="103" t="s">
        <v>23</v>
      </c>
      <c r="B77" s="103" t="s">
        <v>414</v>
      </c>
      <c r="C77" s="103" t="s">
        <v>419</v>
      </c>
      <c r="D77" s="103" t="s">
        <v>420</v>
      </c>
      <c r="E77" s="104"/>
      <c r="F77" s="107" t="s">
        <v>421</v>
      </c>
      <c r="G77" s="103">
        <v>144170478</v>
      </c>
      <c r="H77" s="103">
        <f t="shared" ref="H77:H104" si="1">(G77*0.0425)</f>
        <v>6127245.3150000004</v>
      </c>
      <c r="I77" s="103" t="s">
        <v>422</v>
      </c>
      <c r="J77" s="106">
        <v>41983</v>
      </c>
      <c r="K77" s="103" t="s">
        <v>249</v>
      </c>
      <c r="L77" s="106">
        <v>47787</v>
      </c>
      <c r="M77" s="103" t="s">
        <v>249</v>
      </c>
      <c r="N77" s="103"/>
      <c r="O77" s="103" t="s">
        <v>249</v>
      </c>
    </row>
    <row r="78" spans="1:15" ht="75">
      <c r="A78" s="103" t="s">
        <v>23</v>
      </c>
      <c r="B78" s="103" t="s">
        <v>423</v>
      </c>
      <c r="C78" s="103" t="s">
        <v>424</v>
      </c>
      <c r="D78" s="103" t="s">
        <v>425</v>
      </c>
      <c r="E78" s="103"/>
      <c r="F78" s="107" t="s">
        <v>426</v>
      </c>
      <c r="G78" s="103">
        <v>91070095</v>
      </c>
      <c r="H78" s="103">
        <f t="shared" si="1"/>
        <v>3870479.0375000001</v>
      </c>
      <c r="I78" s="103" t="s">
        <v>422</v>
      </c>
      <c r="J78" s="106">
        <v>38056</v>
      </c>
      <c r="K78" s="103" t="s">
        <v>249</v>
      </c>
      <c r="L78" s="106">
        <v>26035</v>
      </c>
      <c r="M78" s="103" t="s">
        <v>249</v>
      </c>
      <c r="N78" s="103"/>
      <c r="O78" s="103" t="s">
        <v>249</v>
      </c>
    </row>
    <row r="79" spans="1:15" ht="75">
      <c r="A79" s="103" t="s">
        <v>23</v>
      </c>
      <c r="B79" s="103" t="s">
        <v>423</v>
      </c>
      <c r="C79" s="103" t="s">
        <v>427</v>
      </c>
      <c r="D79" s="103" t="s">
        <v>428</v>
      </c>
      <c r="E79" s="103"/>
      <c r="F79" s="107" t="s">
        <v>429</v>
      </c>
      <c r="G79" s="103">
        <v>133689533</v>
      </c>
      <c r="H79" s="103">
        <f t="shared" si="1"/>
        <v>5681805.1525000008</v>
      </c>
      <c r="I79" s="103" t="s">
        <v>418</v>
      </c>
      <c r="J79" s="106">
        <v>44589</v>
      </c>
      <c r="K79" s="103" t="s">
        <v>249</v>
      </c>
      <c r="L79" s="106">
        <v>35521</v>
      </c>
      <c r="M79" s="103" t="s">
        <v>249</v>
      </c>
      <c r="N79" s="103"/>
      <c r="O79" s="103" t="s">
        <v>249</v>
      </c>
    </row>
    <row r="80" spans="1:15" ht="75">
      <c r="A80" s="103" t="s">
        <v>23</v>
      </c>
      <c r="B80" s="103" t="s">
        <v>31</v>
      </c>
      <c r="C80" s="103" t="s">
        <v>31</v>
      </c>
      <c r="D80" s="103" t="s">
        <v>430</v>
      </c>
      <c r="E80" s="103"/>
      <c r="F80" s="107" t="s">
        <v>431</v>
      </c>
      <c r="G80" s="103">
        <v>162429888</v>
      </c>
      <c r="H80" s="103">
        <f t="shared" si="1"/>
        <v>6903270.2400000002</v>
      </c>
      <c r="I80" s="103" t="s">
        <v>418</v>
      </c>
      <c r="J80" s="106">
        <v>39010</v>
      </c>
      <c r="K80" s="103" t="s">
        <v>249</v>
      </c>
      <c r="L80" s="106">
        <v>98773</v>
      </c>
      <c r="M80" s="103" t="s">
        <v>249</v>
      </c>
      <c r="N80" s="103"/>
      <c r="O80" s="103" t="s">
        <v>249</v>
      </c>
    </row>
    <row r="81" spans="1:15" ht="75">
      <c r="A81" s="103" t="s">
        <v>23</v>
      </c>
      <c r="B81" s="103" t="s">
        <v>432</v>
      </c>
      <c r="C81" s="107" t="s">
        <v>433</v>
      </c>
      <c r="D81" s="103" t="s">
        <v>434</v>
      </c>
      <c r="E81" s="103"/>
      <c r="F81" s="107" t="s">
        <v>435</v>
      </c>
      <c r="G81" s="103">
        <v>207941738</v>
      </c>
      <c r="H81" s="103">
        <f t="shared" si="1"/>
        <v>8837523.8650000002</v>
      </c>
      <c r="I81" s="103" t="s">
        <v>418</v>
      </c>
      <c r="J81" s="106">
        <v>54433</v>
      </c>
      <c r="K81" s="103" t="s">
        <v>249</v>
      </c>
      <c r="L81" s="106">
        <v>28454</v>
      </c>
      <c r="M81" s="103" t="s">
        <v>249</v>
      </c>
      <c r="N81" s="103"/>
      <c r="O81" s="103" t="s">
        <v>249</v>
      </c>
    </row>
    <row r="82" spans="1:15">
      <c r="A82" s="103" t="s">
        <v>23</v>
      </c>
      <c r="B82" s="103" t="s">
        <v>436</v>
      </c>
      <c r="C82" s="103" t="s">
        <v>437</v>
      </c>
      <c r="D82" s="103" t="s">
        <v>438</v>
      </c>
      <c r="E82" s="103"/>
      <c r="F82" s="107" t="s">
        <v>439</v>
      </c>
      <c r="G82" s="103">
        <v>105915680</v>
      </c>
      <c r="H82" s="103">
        <f t="shared" si="1"/>
        <v>4501416.4000000004</v>
      </c>
      <c r="I82" s="103" t="s">
        <v>422</v>
      </c>
      <c r="J82" s="106">
        <v>44893</v>
      </c>
      <c r="K82" s="103" t="s">
        <v>249</v>
      </c>
      <c r="L82" s="106">
        <v>36058</v>
      </c>
      <c r="M82" s="103" t="s">
        <v>249</v>
      </c>
      <c r="N82" s="103"/>
      <c r="O82" s="103" t="s">
        <v>249</v>
      </c>
    </row>
    <row r="83" spans="1:15" ht="75">
      <c r="A83" s="103" t="s">
        <v>23</v>
      </c>
      <c r="B83" s="103" t="s">
        <v>32</v>
      </c>
      <c r="C83" s="103" t="s">
        <v>32</v>
      </c>
      <c r="D83" s="103" t="s">
        <v>33</v>
      </c>
      <c r="E83" s="103"/>
      <c r="F83" s="107" t="s">
        <v>440</v>
      </c>
      <c r="G83" s="103">
        <v>628991320</v>
      </c>
      <c r="H83" s="103">
        <f t="shared" si="1"/>
        <v>26732131.100000001</v>
      </c>
      <c r="I83" s="103" t="s">
        <v>441</v>
      </c>
      <c r="J83" s="103">
        <v>151727</v>
      </c>
      <c r="K83" s="103" t="s">
        <v>249</v>
      </c>
      <c r="L83" s="103">
        <v>125065</v>
      </c>
      <c r="M83" s="103" t="s">
        <v>249</v>
      </c>
      <c r="N83" s="103"/>
      <c r="O83" s="103" t="s">
        <v>249</v>
      </c>
    </row>
    <row r="84" spans="1:15" ht="75">
      <c r="A84" s="103" t="s">
        <v>23</v>
      </c>
      <c r="B84" s="103" t="s">
        <v>442</v>
      </c>
      <c r="C84" s="103" t="s">
        <v>32</v>
      </c>
      <c r="D84" s="103" t="s">
        <v>443</v>
      </c>
      <c r="E84" s="103"/>
      <c r="F84" s="107" t="s">
        <v>444</v>
      </c>
      <c r="G84" s="103">
        <v>112813549</v>
      </c>
      <c r="H84" s="103">
        <f t="shared" si="1"/>
        <v>4794575.8325000005</v>
      </c>
      <c r="I84" s="103" t="s">
        <v>441</v>
      </c>
      <c r="J84" s="103">
        <v>64769</v>
      </c>
      <c r="K84" s="103" t="s">
        <v>249</v>
      </c>
      <c r="L84" s="103">
        <v>56312</v>
      </c>
      <c r="M84" s="103" t="s">
        <v>249</v>
      </c>
      <c r="N84" s="103"/>
      <c r="O84" s="103" t="s">
        <v>249</v>
      </c>
    </row>
    <row r="85" spans="1:15" ht="75">
      <c r="A85" s="103" t="s">
        <v>23</v>
      </c>
      <c r="B85" s="103" t="s">
        <v>445</v>
      </c>
      <c r="C85" s="103" t="s">
        <v>445</v>
      </c>
      <c r="D85" s="103" t="s">
        <v>446</v>
      </c>
      <c r="E85" s="103"/>
      <c r="F85" s="107" t="s">
        <v>447</v>
      </c>
      <c r="G85" s="103">
        <v>203625681</v>
      </c>
      <c r="H85" s="103">
        <f t="shared" si="1"/>
        <v>8654091.4425000008</v>
      </c>
      <c r="I85" s="103" t="s">
        <v>418</v>
      </c>
      <c r="J85" s="106">
        <v>86594</v>
      </c>
      <c r="K85" s="103" t="s">
        <v>249</v>
      </c>
      <c r="L85" s="106">
        <v>51146</v>
      </c>
      <c r="M85" s="103" t="s">
        <v>249</v>
      </c>
      <c r="N85" s="103"/>
      <c r="O85" s="103" t="s">
        <v>249</v>
      </c>
    </row>
    <row r="86" spans="1:15">
      <c r="A86" s="103" t="s">
        <v>23</v>
      </c>
      <c r="B86" s="103" t="s">
        <v>448</v>
      </c>
      <c r="C86" s="103" t="s">
        <v>449</v>
      </c>
      <c r="D86" s="103" t="s">
        <v>450</v>
      </c>
      <c r="E86" s="103"/>
      <c r="F86" s="107" t="s">
        <v>451</v>
      </c>
      <c r="G86" s="103">
        <v>146823544</v>
      </c>
      <c r="H86" s="103">
        <f t="shared" si="1"/>
        <v>6240000.6200000001</v>
      </c>
      <c r="I86" s="103" t="s">
        <v>422</v>
      </c>
      <c r="J86" s="103">
        <v>74945</v>
      </c>
      <c r="K86" s="103" t="s">
        <v>249</v>
      </c>
      <c r="L86" s="103">
        <v>44681</v>
      </c>
      <c r="M86" s="103" t="s">
        <v>249</v>
      </c>
      <c r="N86" s="103"/>
      <c r="O86" s="103" t="s">
        <v>249</v>
      </c>
    </row>
    <row r="87" spans="1:15" ht="75">
      <c r="A87" s="103" t="s">
        <v>23</v>
      </c>
      <c r="B87" s="103" t="s">
        <v>452</v>
      </c>
      <c r="C87" s="103" t="s">
        <v>453</v>
      </c>
      <c r="D87" s="103" t="s">
        <v>454</v>
      </c>
      <c r="E87" s="103"/>
      <c r="F87" s="107" t="s">
        <v>455</v>
      </c>
      <c r="G87" s="103"/>
      <c r="H87" s="103">
        <f t="shared" si="1"/>
        <v>0</v>
      </c>
      <c r="I87" s="103" t="s">
        <v>441</v>
      </c>
      <c r="J87" s="103">
        <v>190806</v>
      </c>
      <c r="K87" s="103" t="s">
        <v>249</v>
      </c>
      <c r="L87" s="103">
        <v>114133</v>
      </c>
      <c r="M87" s="103" t="s">
        <v>249</v>
      </c>
      <c r="N87" s="103"/>
      <c r="O87" s="103" t="s">
        <v>249</v>
      </c>
    </row>
    <row r="88" spans="1:15" ht="75">
      <c r="A88" s="103" t="s">
        <v>23</v>
      </c>
      <c r="B88" s="103" t="s">
        <v>452</v>
      </c>
      <c r="C88" s="103" t="s">
        <v>453</v>
      </c>
      <c r="D88" s="103" t="s">
        <v>456</v>
      </c>
      <c r="E88" s="103"/>
      <c r="F88" s="107" t="s">
        <v>457</v>
      </c>
      <c r="G88" s="103">
        <v>248460082</v>
      </c>
      <c r="H88" s="103">
        <f t="shared" si="1"/>
        <v>10559553.485000001</v>
      </c>
      <c r="I88" s="103" t="s">
        <v>458</v>
      </c>
      <c r="J88" s="103">
        <v>50222</v>
      </c>
      <c r="K88" s="103" t="s">
        <v>249</v>
      </c>
      <c r="L88" s="103">
        <v>12924</v>
      </c>
      <c r="M88" s="103" t="s">
        <v>249</v>
      </c>
      <c r="N88" s="103"/>
      <c r="O88" s="103" t="s">
        <v>249</v>
      </c>
    </row>
    <row r="89" spans="1:15" ht="75">
      <c r="A89" s="103" t="s">
        <v>23</v>
      </c>
      <c r="B89" s="103" t="s">
        <v>452</v>
      </c>
      <c r="C89" s="103" t="s">
        <v>453</v>
      </c>
      <c r="D89" s="103" t="s">
        <v>459</v>
      </c>
      <c r="E89" s="103"/>
      <c r="F89" s="107" t="s">
        <v>460</v>
      </c>
      <c r="G89" s="103">
        <v>153795839</v>
      </c>
      <c r="H89" s="103">
        <f t="shared" si="1"/>
        <v>6536323.1575000007</v>
      </c>
      <c r="I89" s="103" t="s">
        <v>441</v>
      </c>
      <c r="J89" s="103">
        <v>11713</v>
      </c>
      <c r="K89" s="103" t="s">
        <v>249</v>
      </c>
      <c r="L89" s="103"/>
      <c r="M89" s="103" t="s">
        <v>249</v>
      </c>
      <c r="N89" s="103"/>
      <c r="O89" s="103" t="s">
        <v>249</v>
      </c>
    </row>
    <row r="90" spans="1:15" ht="75">
      <c r="A90" s="103" t="s">
        <v>23</v>
      </c>
      <c r="B90" s="103" t="s">
        <v>452</v>
      </c>
      <c r="C90" s="103" t="s">
        <v>453</v>
      </c>
      <c r="D90" s="103" t="s">
        <v>461</v>
      </c>
      <c r="E90" s="103"/>
      <c r="F90" s="107" t="s">
        <v>462</v>
      </c>
      <c r="G90" s="103">
        <v>586186663</v>
      </c>
      <c r="H90" s="103">
        <f t="shared" si="1"/>
        <v>24912933.177500002</v>
      </c>
      <c r="I90" s="103" t="s">
        <v>441</v>
      </c>
      <c r="J90" s="103">
        <v>234727</v>
      </c>
      <c r="K90" s="103" t="s">
        <v>249</v>
      </c>
      <c r="L90" s="103"/>
      <c r="M90" s="103" t="s">
        <v>249</v>
      </c>
      <c r="N90" s="103"/>
      <c r="O90" s="103" t="s">
        <v>249</v>
      </c>
    </row>
    <row r="91" spans="1:15" ht="75">
      <c r="A91" s="103" t="s">
        <v>23</v>
      </c>
      <c r="B91" s="103" t="s">
        <v>452</v>
      </c>
      <c r="C91" s="103" t="s">
        <v>453</v>
      </c>
      <c r="D91" s="103" t="s">
        <v>463</v>
      </c>
      <c r="E91" s="103"/>
      <c r="F91" s="107" t="s">
        <v>464</v>
      </c>
      <c r="G91" s="103">
        <v>129389102</v>
      </c>
      <c r="H91" s="103">
        <f t="shared" si="1"/>
        <v>5499036.835</v>
      </c>
      <c r="I91" s="103" t="s">
        <v>441</v>
      </c>
      <c r="J91" s="103">
        <v>53633</v>
      </c>
      <c r="K91" s="103" t="s">
        <v>249</v>
      </c>
      <c r="L91" s="103">
        <v>5575</v>
      </c>
      <c r="M91" s="103" t="s">
        <v>249</v>
      </c>
      <c r="N91" s="103"/>
      <c r="O91" s="103" t="s">
        <v>249</v>
      </c>
    </row>
    <row r="92" spans="1:15" ht="75">
      <c r="A92" s="103" t="s">
        <v>23</v>
      </c>
      <c r="B92" s="103" t="s">
        <v>28</v>
      </c>
      <c r="C92" s="103" t="s">
        <v>25</v>
      </c>
      <c r="D92" s="103" t="s">
        <v>465</v>
      </c>
      <c r="E92" s="103"/>
      <c r="F92" s="107" t="s">
        <v>466</v>
      </c>
      <c r="G92" s="103">
        <v>83695027</v>
      </c>
      <c r="H92" s="103">
        <f t="shared" si="1"/>
        <v>3557038.6475000004</v>
      </c>
      <c r="I92" s="103" t="s">
        <v>422</v>
      </c>
      <c r="J92" s="103">
        <v>37927</v>
      </c>
      <c r="K92" s="103" t="s">
        <v>249</v>
      </c>
      <c r="L92" s="103">
        <v>22324</v>
      </c>
      <c r="M92" s="103" t="s">
        <v>249</v>
      </c>
      <c r="N92" s="103"/>
      <c r="O92" s="103" t="s">
        <v>249</v>
      </c>
    </row>
    <row r="93" spans="1:15" ht="75">
      <c r="A93" s="103" t="s">
        <v>23</v>
      </c>
      <c r="B93" s="103" t="s">
        <v>29</v>
      </c>
      <c r="C93" s="103" t="s">
        <v>29</v>
      </c>
      <c r="D93" s="103" t="s">
        <v>467</v>
      </c>
      <c r="E93" s="103"/>
      <c r="F93" s="107" t="s">
        <v>468</v>
      </c>
      <c r="G93" s="103">
        <v>96755004</v>
      </c>
      <c r="H93" s="103">
        <f t="shared" si="1"/>
        <v>4112087.6700000004</v>
      </c>
      <c r="I93" s="103" t="s">
        <v>422</v>
      </c>
      <c r="J93" s="103">
        <v>40924</v>
      </c>
      <c r="K93" s="103" t="s">
        <v>249</v>
      </c>
      <c r="L93" s="103">
        <v>20092</v>
      </c>
      <c r="M93" s="103" t="s">
        <v>249</v>
      </c>
      <c r="N93" s="103"/>
      <c r="O93" s="103" t="s">
        <v>249</v>
      </c>
    </row>
    <row r="94" spans="1:15" ht="75">
      <c r="A94" s="103" t="s">
        <v>23</v>
      </c>
      <c r="B94" s="103" t="s">
        <v>469</v>
      </c>
      <c r="C94" s="103" t="s">
        <v>470</v>
      </c>
      <c r="D94" s="103" t="s">
        <v>471</v>
      </c>
      <c r="E94" s="103"/>
      <c r="F94" s="107" t="s">
        <v>472</v>
      </c>
      <c r="G94" s="103">
        <v>90537803</v>
      </c>
      <c r="H94" s="103">
        <f t="shared" si="1"/>
        <v>3847856.6275000004</v>
      </c>
      <c r="I94" s="103" t="s">
        <v>422</v>
      </c>
      <c r="J94" s="103">
        <v>24489</v>
      </c>
      <c r="K94" s="103" t="s">
        <v>249</v>
      </c>
      <c r="L94" s="103">
        <v>24754</v>
      </c>
      <c r="M94" s="103" t="s">
        <v>249</v>
      </c>
      <c r="N94" s="103"/>
      <c r="O94" s="103" t="s">
        <v>249</v>
      </c>
    </row>
    <row r="95" spans="1:15">
      <c r="A95" s="103" t="s">
        <v>23</v>
      </c>
      <c r="B95" s="103" t="s">
        <v>200</v>
      </c>
      <c r="C95" s="103" t="s">
        <v>200</v>
      </c>
      <c r="D95" s="103" t="s">
        <v>473</v>
      </c>
      <c r="E95" s="103"/>
      <c r="F95" s="107" t="s">
        <v>474</v>
      </c>
      <c r="G95" s="103">
        <v>101766070</v>
      </c>
      <c r="H95" s="103">
        <f t="shared" si="1"/>
        <v>4325057.9750000006</v>
      </c>
      <c r="I95" s="103" t="s">
        <v>422</v>
      </c>
      <c r="J95" s="103">
        <v>47839</v>
      </c>
      <c r="K95" s="103" t="s">
        <v>249</v>
      </c>
      <c r="L95" s="103">
        <v>29081</v>
      </c>
      <c r="M95" s="103" t="s">
        <v>249</v>
      </c>
      <c r="N95" s="103"/>
      <c r="O95" s="103" t="s">
        <v>249</v>
      </c>
    </row>
    <row r="96" spans="1:15">
      <c r="A96" s="103" t="s">
        <v>23</v>
      </c>
      <c r="B96" s="103" t="s">
        <v>28</v>
      </c>
      <c r="C96" s="103" t="s">
        <v>25</v>
      </c>
      <c r="D96" s="103" t="s">
        <v>475</v>
      </c>
      <c r="E96" s="103"/>
      <c r="F96" s="107" t="s">
        <v>476</v>
      </c>
      <c r="G96" s="103">
        <v>94488655</v>
      </c>
      <c r="H96" s="103">
        <f t="shared" si="1"/>
        <v>4015767.8375000004</v>
      </c>
      <c r="I96" s="103" t="s">
        <v>422</v>
      </c>
      <c r="J96" s="103">
        <v>28861</v>
      </c>
      <c r="K96" s="103" t="s">
        <v>249</v>
      </c>
      <c r="L96" s="103">
        <v>23140</v>
      </c>
      <c r="M96" s="103" t="s">
        <v>249</v>
      </c>
      <c r="N96" s="103"/>
      <c r="O96" s="103" t="s">
        <v>249</v>
      </c>
    </row>
    <row r="97" spans="1:15">
      <c r="A97" s="103" t="s">
        <v>23</v>
      </c>
      <c r="B97" s="103" t="s">
        <v>46</v>
      </c>
      <c r="C97" s="103" t="s">
        <v>46</v>
      </c>
      <c r="D97" s="103" t="s">
        <v>477</v>
      </c>
      <c r="E97" s="103"/>
      <c r="F97" s="107" t="s">
        <v>478</v>
      </c>
      <c r="G97" s="103">
        <v>125311555</v>
      </c>
      <c r="H97" s="103">
        <f t="shared" si="1"/>
        <v>5325741.0875000004</v>
      </c>
      <c r="I97" s="103" t="s">
        <v>422</v>
      </c>
      <c r="J97" s="103">
        <v>18952</v>
      </c>
      <c r="K97" s="103" t="s">
        <v>249</v>
      </c>
      <c r="L97" s="103">
        <v>40839</v>
      </c>
      <c r="M97" s="103" t="s">
        <v>249</v>
      </c>
      <c r="N97" s="103"/>
      <c r="O97" s="103" t="s">
        <v>249</v>
      </c>
    </row>
    <row r="98" spans="1:15" ht="75">
      <c r="A98" s="103" t="s">
        <v>23</v>
      </c>
      <c r="B98" s="103" t="s">
        <v>479</v>
      </c>
      <c r="C98" s="103" t="s">
        <v>480</v>
      </c>
      <c r="D98" s="103" t="s">
        <v>481</v>
      </c>
      <c r="E98" s="103"/>
      <c r="F98" s="107" t="s">
        <v>482</v>
      </c>
      <c r="G98" s="103">
        <v>174763892</v>
      </c>
      <c r="H98" s="103">
        <f t="shared" si="1"/>
        <v>7427465.4100000001</v>
      </c>
      <c r="I98" s="103" t="s">
        <v>418</v>
      </c>
      <c r="J98" s="103">
        <v>79678</v>
      </c>
      <c r="K98" s="103" t="s">
        <v>249</v>
      </c>
      <c r="L98" s="103">
        <v>36482</v>
      </c>
      <c r="M98" s="103" t="s">
        <v>249</v>
      </c>
      <c r="N98" s="103"/>
      <c r="O98" s="103" t="s">
        <v>249</v>
      </c>
    </row>
    <row r="99" spans="1:15" ht="75">
      <c r="A99" s="103" t="s">
        <v>23</v>
      </c>
      <c r="B99" s="103" t="s">
        <v>483</v>
      </c>
      <c r="C99" s="103" t="s">
        <v>483</v>
      </c>
      <c r="D99" s="103" t="s">
        <v>484</v>
      </c>
      <c r="E99" s="103"/>
      <c r="F99" s="107" t="s">
        <v>485</v>
      </c>
      <c r="G99" s="103">
        <v>132449376</v>
      </c>
      <c r="H99" s="103">
        <f t="shared" si="1"/>
        <v>5629098.4800000004</v>
      </c>
      <c r="I99" s="103" t="s">
        <v>422</v>
      </c>
      <c r="J99" s="103">
        <v>55551</v>
      </c>
      <c r="K99" s="103" t="s">
        <v>249</v>
      </c>
      <c r="L99" s="103">
        <v>28433</v>
      </c>
      <c r="M99" s="103" t="s">
        <v>249</v>
      </c>
      <c r="N99" s="103"/>
      <c r="O99" s="103" t="s">
        <v>249</v>
      </c>
    </row>
    <row r="100" spans="1:15" ht="75">
      <c r="A100" s="103" t="s">
        <v>23</v>
      </c>
      <c r="B100" s="103" t="s">
        <v>486</v>
      </c>
      <c r="C100" s="103" t="s">
        <v>487</v>
      </c>
      <c r="D100" s="103" t="s">
        <v>488</v>
      </c>
      <c r="E100" s="103"/>
      <c r="F100" s="107" t="s">
        <v>489</v>
      </c>
      <c r="G100" s="103" t="s">
        <v>61</v>
      </c>
      <c r="H100" s="103" t="s">
        <v>61</v>
      </c>
      <c r="I100" s="103" t="s">
        <v>422</v>
      </c>
      <c r="J100" s="103">
        <v>43298</v>
      </c>
      <c r="K100" s="103" t="s">
        <v>249</v>
      </c>
      <c r="L100" s="103">
        <v>27851</v>
      </c>
      <c r="M100" s="103" t="s">
        <v>249</v>
      </c>
      <c r="N100" s="103"/>
      <c r="O100" s="103" t="s">
        <v>249</v>
      </c>
    </row>
    <row r="101" spans="1:15" ht="75">
      <c r="A101" s="103" t="s">
        <v>23</v>
      </c>
      <c r="B101" s="103" t="s">
        <v>490</v>
      </c>
      <c r="C101" s="103" t="s">
        <v>490</v>
      </c>
      <c r="D101" s="103" t="s">
        <v>491</v>
      </c>
      <c r="E101" s="103"/>
      <c r="F101" s="107" t="s">
        <v>492</v>
      </c>
      <c r="G101" s="103">
        <v>106301259</v>
      </c>
      <c r="H101" s="103">
        <f t="shared" si="1"/>
        <v>4517803.5075000003</v>
      </c>
      <c r="I101" s="103" t="s">
        <v>422</v>
      </c>
      <c r="J101" s="103">
        <v>39874</v>
      </c>
      <c r="K101" s="103" t="s">
        <v>249</v>
      </c>
      <c r="L101" s="103">
        <v>26898</v>
      </c>
      <c r="M101" s="103" t="s">
        <v>249</v>
      </c>
      <c r="N101" s="103"/>
      <c r="O101" s="103" t="s">
        <v>249</v>
      </c>
    </row>
    <row r="102" spans="1:15" ht="75">
      <c r="A102" s="103" t="s">
        <v>23</v>
      </c>
      <c r="B102" s="103" t="s">
        <v>490</v>
      </c>
      <c r="C102" s="103" t="s">
        <v>493</v>
      </c>
      <c r="D102" s="103" t="s">
        <v>494</v>
      </c>
      <c r="E102" s="103"/>
      <c r="F102" s="107" t="s">
        <v>495</v>
      </c>
      <c r="G102" s="103">
        <v>150073755</v>
      </c>
      <c r="H102" s="103">
        <f t="shared" si="1"/>
        <v>6378134.5875000004</v>
      </c>
      <c r="I102" s="103" t="s">
        <v>418</v>
      </c>
      <c r="J102" s="103">
        <v>51232</v>
      </c>
      <c r="K102" s="103" t="s">
        <v>249</v>
      </c>
      <c r="L102" s="103">
        <v>62784</v>
      </c>
      <c r="M102" s="103" t="s">
        <v>249</v>
      </c>
      <c r="N102" s="103"/>
      <c r="O102" s="103" t="s">
        <v>249</v>
      </c>
    </row>
    <row r="103" spans="1:15" ht="75">
      <c r="A103" s="103" t="s">
        <v>23</v>
      </c>
      <c r="B103" s="103" t="s">
        <v>490</v>
      </c>
      <c r="C103" s="103" t="s">
        <v>479</v>
      </c>
      <c r="D103" s="103" t="s">
        <v>496</v>
      </c>
      <c r="E103" s="103"/>
      <c r="F103" s="107" t="s">
        <v>497</v>
      </c>
      <c r="G103" s="103">
        <v>117660242</v>
      </c>
      <c r="H103" s="103">
        <f t="shared" si="1"/>
        <v>5000560.2850000001</v>
      </c>
      <c r="I103" s="103" t="s">
        <v>422</v>
      </c>
      <c r="J103" s="103">
        <v>27386</v>
      </c>
      <c r="K103" s="103" t="s">
        <v>249</v>
      </c>
      <c r="L103" s="103">
        <v>35616</v>
      </c>
      <c r="M103" s="103" t="s">
        <v>249</v>
      </c>
      <c r="N103" s="103"/>
      <c r="O103" s="103" t="s">
        <v>249</v>
      </c>
    </row>
    <row r="104" spans="1:15" ht="75">
      <c r="A104" s="103"/>
      <c r="B104" s="103" t="s">
        <v>452</v>
      </c>
      <c r="C104" s="103" t="s">
        <v>453</v>
      </c>
      <c r="D104" s="103" t="s">
        <v>498</v>
      </c>
      <c r="E104" s="103"/>
      <c r="F104" s="107" t="s">
        <v>499</v>
      </c>
      <c r="G104" s="103" t="s">
        <v>61</v>
      </c>
      <c r="H104" s="103" t="e">
        <f t="shared" si="1"/>
        <v>#VALUE!</v>
      </c>
      <c r="I104" s="103" t="s">
        <v>441</v>
      </c>
      <c r="J104" s="103">
        <v>38033</v>
      </c>
      <c r="K104" s="103" t="s">
        <v>249</v>
      </c>
      <c r="L104" s="103"/>
      <c r="M104" s="103" t="s">
        <v>249</v>
      </c>
      <c r="N104" s="103"/>
      <c r="O104" s="103" t="s">
        <v>249</v>
      </c>
    </row>
  </sheetData>
  <hyperlinks>
    <hyperlink ref="F5" r:id="rId1"/>
    <hyperlink ref="F4" r:id="rId2"/>
    <hyperlink ref="F3" r:id="rId3"/>
    <hyperlink ref="F6" r:id="rId4"/>
    <hyperlink ref="F2" r:id="rId5"/>
    <hyperlink ref="F11" r:id="rId6"/>
    <hyperlink ref="F12" r:id="rId7"/>
    <hyperlink ref="F7" r:id="rId8"/>
    <hyperlink ref="F8" r:id="rId9"/>
    <hyperlink ref="F9" r:id="rId10"/>
    <hyperlink ref="F10" r:id="rId11"/>
    <hyperlink ref="F13" display="https://www.google.com.sv/maps/place/Hospital+Nacional+General+de+Neumolog%C3%ADa+y+Medicina+Familiar+Salda%C3%B1a+%22Dr.+Jos%C3%A9+Antonio+Salda%C3%B1a%22+(Neumol%C3%B3gico)./@13.647363,-89.1954017,15z/data=!4m2!3m1!1s0x0:0xe142393297ee74fa?sa=X&amp;ved=2ahU"/>
    <hyperlink ref="F14" r:id="rId12"/>
    <hyperlink ref="F16" display="https://www.google.com.sv/maps/place/Unidad+de+Atenci%C3%B3n+a+V%C3%ADctimas+de+Violencia+y+Salud+Mental+de+Hospital+Nacional+Zacamil/@13.7292114,-89.2074812,17z/data=!4m8!1m2!2m1!1sdirecci%C3%B3n+hospital+nacional+ZACAMIL!3m4!1s0x8f633a7fade50723:0xfd026"/>
    <hyperlink ref="F15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5" r:id="rId21"/>
    <hyperlink ref="F26" r:id="rId22"/>
    <hyperlink ref="F27" display="https://www.google.com.sv/maps/place/Hospital+de+Ciudad+Barrios+%22Monse%C3%B1or+Arnulfo+Romero%22+Y+Consultorio+ISBM+Ciudad+Barrios/@13.7674029,-88.2682083,15z/data=!4m2!3m1!1s0x0:0x93a94bfa064840ea?sa=X&amp;ved=2ahUKEwit_IHfovrdAhUI0FkKHYsYAgsQ_BIwC3oECAsQC"/>
    <hyperlink ref="F28" r:id="rId23"/>
    <hyperlink ref="F29" r:id="rId24"/>
    <hyperlink ref="F30" r:id="rId25"/>
    <hyperlink ref="F31" r:id="rId26"/>
    <hyperlink ref="F32" display="https://wego.here.com/directions/mix//Hospital-Nacional-de-Amatitlan-pagina-oficial,-7a.-calle-y-10a.-avenida,-barrio-Hospital,-502-Amatitl%C3%A1n:e-eyJuYW1lIjoiSG9zcGl0YWwgTmFjaW9uYWwgZGUgQW1hdGl0bGFuIHBhZ2luYSBvZmljaWFsIiwiYWRkcmVzcyI6IjdhLiBjYWxsZSB5ID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display="https://www.google.com/search?q=HOSPITAL+DISTRITAL+DE+MALACATAN&amp;npsic=0&amp;rflfq=1&amp;rlha=0&amp;rllag=14910060,-92055772,160&amp;tbm=lcl&amp;ved=2ahUKEwiXmazU9P3dAhWnwFkKHYm9D_gQtgN6BAgDEAQ&amp;tbs=lrf:!2m1!1e2!3sIAE,lf:1,lf_ui:2&amp;rldoc=1#rlfi=hd:;si:;mv:!3m12!1m3!1d20.0806493"/>
    <hyperlink ref="F50" r:id="rId43"/>
    <hyperlink ref="F51" r:id="rId44"/>
    <hyperlink ref="F52" r:id="rId45"/>
    <hyperlink ref="F53" r:id="rId46"/>
    <hyperlink ref="F54" r:id="rId47"/>
    <hyperlink ref="F55" r:id="rId48"/>
    <hyperlink ref="F56" r:id="rId49"/>
    <hyperlink ref="F57" r:id="rId50"/>
    <hyperlink ref="F58" r:id="rId51"/>
    <hyperlink ref="F59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3" r:id="rId66"/>
    <hyperlink ref="F75" r:id="rId67"/>
    <hyperlink ref="F76" display="https://www.google.com.sv/search?q=HOSPITAL+ATLANTIDA&amp;npsic=0&amp;rflfq=1&amp;rlha=0&amp;rllag=15768687,-86843533,5828&amp;tbm=lcl&amp;ved=2ahUKEwjLwq62ivvdAhWKylkKHdkzCEUQtgN6BAgEEAQ&amp;tbs=lrf:!2m1!1e2!2m1!1e3!3sIAE,lf:1,lf_ui:2&amp;rldoc=1#rlfi=hd:;si:;mv:!3m12!1m3!1d335.595946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69"/>
  <sheetViews>
    <sheetView zoomScale="55" zoomScaleNormal="55" workbookViewId="0">
      <selection activeCell="B6" sqref="B6:AH6"/>
    </sheetView>
  </sheetViews>
  <sheetFormatPr baseColWidth="10" defaultRowHeight="15"/>
  <cols>
    <col min="1" max="1" width="3.42578125" style="34" customWidth="1"/>
    <col min="2" max="2" width="5.28515625" customWidth="1"/>
    <col min="3" max="3" width="67.5703125" customWidth="1"/>
    <col min="4" max="6" width="12.140625" style="52" customWidth="1"/>
    <col min="7" max="7" width="13.85546875" style="52" customWidth="1"/>
    <col min="8" max="8" width="12.140625" style="52" customWidth="1"/>
    <col min="9" max="9" width="7.5703125" style="52" customWidth="1"/>
    <col min="10" max="12" width="12.140625" style="52" customWidth="1"/>
    <col min="13" max="13" width="13.85546875" style="52" customWidth="1"/>
    <col min="14" max="14" width="7.5703125" style="52" customWidth="1"/>
    <col min="15" max="18" width="12.140625" style="52" customWidth="1"/>
    <col min="19" max="19" width="13.85546875" style="52" customWidth="1"/>
    <col min="20" max="20" width="12.140625" style="52" customWidth="1"/>
    <col min="21" max="21" width="7.5703125" style="52" customWidth="1"/>
    <col min="22" max="25" width="12.140625" style="52" customWidth="1"/>
    <col min="26" max="26" width="13.85546875" style="52" customWidth="1"/>
    <col min="27" max="27" width="12.140625" style="52" customWidth="1"/>
    <col min="28" max="28" width="7.5703125" style="52" customWidth="1"/>
    <col min="29" max="32" width="12.140625" style="52" customWidth="1"/>
    <col min="33" max="33" width="13.85546875" style="52" customWidth="1"/>
    <col min="34" max="34" width="7.5703125" style="52" customWidth="1"/>
    <col min="35" max="57" width="11.42578125" style="34"/>
    <col min="257" max="257" width="3.42578125" customWidth="1"/>
    <col min="258" max="258" width="5.28515625" customWidth="1"/>
    <col min="259" max="259" width="67.5703125" customWidth="1"/>
    <col min="260" max="262" width="12.140625" customWidth="1"/>
    <col min="263" max="263" width="13.85546875" customWidth="1"/>
    <col min="264" max="264" width="12.140625" customWidth="1"/>
    <col min="265" max="265" width="7.5703125" customWidth="1"/>
    <col min="266" max="268" width="12.140625" customWidth="1"/>
    <col min="269" max="269" width="13.85546875" customWidth="1"/>
    <col min="270" max="270" width="7.5703125" customWidth="1"/>
    <col min="271" max="274" width="12.140625" customWidth="1"/>
    <col min="275" max="275" width="13.85546875" customWidth="1"/>
    <col min="276" max="276" width="12.140625" customWidth="1"/>
    <col min="277" max="277" width="7.5703125" customWidth="1"/>
    <col min="278" max="281" width="12.140625" customWidth="1"/>
    <col min="282" max="282" width="13.85546875" customWidth="1"/>
    <col min="283" max="283" width="12.140625" customWidth="1"/>
    <col min="284" max="284" width="7.5703125" customWidth="1"/>
    <col min="285" max="288" width="12.140625" customWidth="1"/>
    <col min="289" max="289" width="13.85546875" customWidth="1"/>
    <col min="290" max="290" width="7.5703125" customWidth="1"/>
    <col min="513" max="513" width="3.42578125" customWidth="1"/>
    <col min="514" max="514" width="5.28515625" customWidth="1"/>
    <col min="515" max="515" width="67.5703125" customWidth="1"/>
    <col min="516" max="518" width="12.140625" customWidth="1"/>
    <col min="519" max="519" width="13.85546875" customWidth="1"/>
    <col min="520" max="520" width="12.140625" customWidth="1"/>
    <col min="521" max="521" width="7.5703125" customWidth="1"/>
    <col min="522" max="524" width="12.140625" customWidth="1"/>
    <col min="525" max="525" width="13.85546875" customWidth="1"/>
    <col min="526" max="526" width="7.5703125" customWidth="1"/>
    <col min="527" max="530" width="12.140625" customWidth="1"/>
    <col min="531" max="531" width="13.85546875" customWidth="1"/>
    <col min="532" max="532" width="12.140625" customWidth="1"/>
    <col min="533" max="533" width="7.5703125" customWidth="1"/>
    <col min="534" max="537" width="12.140625" customWidth="1"/>
    <col min="538" max="538" width="13.85546875" customWidth="1"/>
    <col min="539" max="539" width="12.140625" customWidth="1"/>
    <col min="540" max="540" width="7.5703125" customWidth="1"/>
    <col min="541" max="544" width="12.140625" customWidth="1"/>
    <col min="545" max="545" width="13.85546875" customWidth="1"/>
    <col min="546" max="546" width="7.5703125" customWidth="1"/>
    <col min="769" max="769" width="3.42578125" customWidth="1"/>
    <col min="770" max="770" width="5.28515625" customWidth="1"/>
    <col min="771" max="771" width="67.5703125" customWidth="1"/>
    <col min="772" max="774" width="12.140625" customWidth="1"/>
    <col min="775" max="775" width="13.85546875" customWidth="1"/>
    <col min="776" max="776" width="12.140625" customWidth="1"/>
    <col min="777" max="777" width="7.5703125" customWidth="1"/>
    <col min="778" max="780" width="12.140625" customWidth="1"/>
    <col min="781" max="781" width="13.85546875" customWidth="1"/>
    <col min="782" max="782" width="7.5703125" customWidth="1"/>
    <col min="783" max="786" width="12.140625" customWidth="1"/>
    <col min="787" max="787" width="13.85546875" customWidth="1"/>
    <col min="788" max="788" width="12.140625" customWidth="1"/>
    <col min="789" max="789" width="7.5703125" customWidth="1"/>
    <col min="790" max="793" width="12.140625" customWidth="1"/>
    <col min="794" max="794" width="13.85546875" customWidth="1"/>
    <col min="795" max="795" width="12.140625" customWidth="1"/>
    <col min="796" max="796" width="7.5703125" customWidth="1"/>
    <col min="797" max="800" width="12.140625" customWidth="1"/>
    <col min="801" max="801" width="13.85546875" customWidth="1"/>
    <col min="802" max="802" width="7.5703125" customWidth="1"/>
    <col min="1025" max="1025" width="3.42578125" customWidth="1"/>
    <col min="1026" max="1026" width="5.28515625" customWidth="1"/>
    <col min="1027" max="1027" width="67.5703125" customWidth="1"/>
    <col min="1028" max="1030" width="12.140625" customWidth="1"/>
    <col min="1031" max="1031" width="13.85546875" customWidth="1"/>
    <col min="1032" max="1032" width="12.140625" customWidth="1"/>
    <col min="1033" max="1033" width="7.5703125" customWidth="1"/>
    <col min="1034" max="1036" width="12.140625" customWidth="1"/>
    <col min="1037" max="1037" width="13.85546875" customWidth="1"/>
    <col min="1038" max="1038" width="7.5703125" customWidth="1"/>
    <col min="1039" max="1042" width="12.140625" customWidth="1"/>
    <col min="1043" max="1043" width="13.85546875" customWidth="1"/>
    <col min="1044" max="1044" width="12.140625" customWidth="1"/>
    <col min="1045" max="1045" width="7.5703125" customWidth="1"/>
    <col min="1046" max="1049" width="12.140625" customWidth="1"/>
    <col min="1050" max="1050" width="13.85546875" customWidth="1"/>
    <col min="1051" max="1051" width="12.140625" customWidth="1"/>
    <col min="1052" max="1052" width="7.5703125" customWidth="1"/>
    <col min="1053" max="1056" width="12.140625" customWidth="1"/>
    <col min="1057" max="1057" width="13.85546875" customWidth="1"/>
    <col min="1058" max="1058" width="7.5703125" customWidth="1"/>
    <col min="1281" max="1281" width="3.42578125" customWidth="1"/>
    <col min="1282" max="1282" width="5.28515625" customWidth="1"/>
    <col min="1283" max="1283" width="67.5703125" customWidth="1"/>
    <col min="1284" max="1286" width="12.140625" customWidth="1"/>
    <col min="1287" max="1287" width="13.85546875" customWidth="1"/>
    <col min="1288" max="1288" width="12.140625" customWidth="1"/>
    <col min="1289" max="1289" width="7.5703125" customWidth="1"/>
    <col min="1290" max="1292" width="12.140625" customWidth="1"/>
    <col min="1293" max="1293" width="13.85546875" customWidth="1"/>
    <col min="1294" max="1294" width="7.5703125" customWidth="1"/>
    <col min="1295" max="1298" width="12.140625" customWidth="1"/>
    <col min="1299" max="1299" width="13.85546875" customWidth="1"/>
    <col min="1300" max="1300" width="12.140625" customWidth="1"/>
    <col min="1301" max="1301" width="7.5703125" customWidth="1"/>
    <col min="1302" max="1305" width="12.140625" customWidth="1"/>
    <col min="1306" max="1306" width="13.85546875" customWidth="1"/>
    <col min="1307" max="1307" width="12.140625" customWidth="1"/>
    <col min="1308" max="1308" width="7.5703125" customWidth="1"/>
    <col min="1309" max="1312" width="12.140625" customWidth="1"/>
    <col min="1313" max="1313" width="13.85546875" customWidth="1"/>
    <col min="1314" max="1314" width="7.5703125" customWidth="1"/>
    <col min="1537" max="1537" width="3.42578125" customWidth="1"/>
    <col min="1538" max="1538" width="5.28515625" customWidth="1"/>
    <col min="1539" max="1539" width="67.5703125" customWidth="1"/>
    <col min="1540" max="1542" width="12.140625" customWidth="1"/>
    <col min="1543" max="1543" width="13.85546875" customWidth="1"/>
    <col min="1544" max="1544" width="12.140625" customWidth="1"/>
    <col min="1545" max="1545" width="7.5703125" customWidth="1"/>
    <col min="1546" max="1548" width="12.140625" customWidth="1"/>
    <col min="1549" max="1549" width="13.85546875" customWidth="1"/>
    <col min="1550" max="1550" width="7.5703125" customWidth="1"/>
    <col min="1551" max="1554" width="12.140625" customWidth="1"/>
    <col min="1555" max="1555" width="13.85546875" customWidth="1"/>
    <col min="1556" max="1556" width="12.140625" customWidth="1"/>
    <col min="1557" max="1557" width="7.5703125" customWidth="1"/>
    <col min="1558" max="1561" width="12.140625" customWidth="1"/>
    <col min="1562" max="1562" width="13.85546875" customWidth="1"/>
    <col min="1563" max="1563" width="12.140625" customWidth="1"/>
    <col min="1564" max="1564" width="7.5703125" customWidth="1"/>
    <col min="1565" max="1568" width="12.140625" customWidth="1"/>
    <col min="1569" max="1569" width="13.85546875" customWidth="1"/>
    <col min="1570" max="1570" width="7.5703125" customWidth="1"/>
    <col min="1793" max="1793" width="3.42578125" customWidth="1"/>
    <col min="1794" max="1794" width="5.28515625" customWidth="1"/>
    <col min="1795" max="1795" width="67.5703125" customWidth="1"/>
    <col min="1796" max="1798" width="12.140625" customWidth="1"/>
    <col min="1799" max="1799" width="13.85546875" customWidth="1"/>
    <col min="1800" max="1800" width="12.140625" customWidth="1"/>
    <col min="1801" max="1801" width="7.5703125" customWidth="1"/>
    <col min="1802" max="1804" width="12.140625" customWidth="1"/>
    <col min="1805" max="1805" width="13.85546875" customWidth="1"/>
    <col min="1806" max="1806" width="7.5703125" customWidth="1"/>
    <col min="1807" max="1810" width="12.140625" customWidth="1"/>
    <col min="1811" max="1811" width="13.85546875" customWidth="1"/>
    <col min="1812" max="1812" width="12.140625" customWidth="1"/>
    <col min="1813" max="1813" width="7.5703125" customWidth="1"/>
    <col min="1814" max="1817" width="12.140625" customWidth="1"/>
    <col min="1818" max="1818" width="13.85546875" customWidth="1"/>
    <col min="1819" max="1819" width="12.140625" customWidth="1"/>
    <col min="1820" max="1820" width="7.5703125" customWidth="1"/>
    <col min="1821" max="1824" width="12.140625" customWidth="1"/>
    <col min="1825" max="1825" width="13.85546875" customWidth="1"/>
    <col min="1826" max="1826" width="7.5703125" customWidth="1"/>
    <col min="2049" max="2049" width="3.42578125" customWidth="1"/>
    <col min="2050" max="2050" width="5.28515625" customWidth="1"/>
    <col min="2051" max="2051" width="67.5703125" customWidth="1"/>
    <col min="2052" max="2054" width="12.140625" customWidth="1"/>
    <col min="2055" max="2055" width="13.85546875" customWidth="1"/>
    <col min="2056" max="2056" width="12.140625" customWidth="1"/>
    <col min="2057" max="2057" width="7.5703125" customWidth="1"/>
    <col min="2058" max="2060" width="12.140625" customWidth="1"/>
    <col min="2061" max="2061" width="13.85546875" customWidth="1"/>
    <col min="2062" max="2062" width="7.5703125" customWidth="1"/>
    <col min="2063" max="2066" width="12.140625" customWidth="1"/>
    <col min="2067" max="2067" width="13.85546875" customWidth="1"/>
    <col min="2068" max="2068" width="12.140625" customWidth="1"/>
    <col min="2069" max="2069" width="7.5703125" customWidth="1"/>
    <col min="2070" max="2073" width="12.140625" customWidth="1"/>
    <col min="2074" max="2074" width="13.85546875" customWidth="1"/>
    <col min="2075" max="2075" width="12.140625" customWidth="1"/>
    <col min="2076" max="2076" width="7.5703125" customWidth="1"/>
    <col min="2077" max="2080" width="12.140625" customWidth="1"/>
    <col min="2081" max="2081" width="13.85546875" customWidth="1"/>
    <col min="2082" max="2082" width="7.5703125" customWidth="1"/>
    <col min="2305" max="2305" width="3.42578125" customWidth="1"/>
    <col min="2306" max="2306" width="5.28515625" customWidth="1"/>
    <col min="2307" max="2307" width="67.5703125" customWidth="1"/>
    <col min="2308" max="2310" width="12.140625" customWidth="1"/>
    <col min="2311" max="2311" width="13.85546875" customWidth="1"/>
    <col min="2312" max="2312" width="12.140625" customWidth="1"/>
    <col min="2313" max="2313" width="7.5703125" customWidth="1"/>
    <col min="2314" max="2316" width="12.140625" customWidth="1"/>
    <col min="2317" max="2317" width="13.85546875" customWidth="1"/>
    <col min="2318" max="2318" width="7.5703125" customWidth="1"/>
    <col min="2319" max="2322" width="12.140625" customWidth="1"/>
    <col min="2323" max="2323" width="13.85546875" customWidth="1"/>
    <col min="2324" max="2324" width="12.140625" customWidth="1"/>
    <col min="2325" max="2325" width="7.5703125" customWidth="1"/>
    <col min="2326" max="2329" width="12.140625" customWidth="1"/>
    <col min="2330" max="2330" width="13.85546875" customWidth="1"/>
    <col min="2331" max="2331" width="12.140625" customWidth="1"/>
    <col min="2332" max="2332" width="7.5703125" customWidth="1"/>
    <col min="2333" max="2336" width="12.140625" customWidth="1"/>
    <col min="2337" max="2337" width="13.85546875" customWidth="1"/>
    <col min="2338" max="2338" width="7.5703125" customWidth="1"/>
    <col min="2561" max="2561" width="3.42578125" customWidth="1"/>
    <col min="2562" max="2562" width="5.28515625" customWidth="1"/>
    <col min="2563" max="2563" width="67.5703125" customWidth="1"/>
    <col min="2564" max="2566" width="12.140625" customWidth="1"/>
    <col min="2567" max="2567" width="13.85546875" customWidth="1"/>
    <col min="2568" max="2568" width="12.140625" customWidth="1"/>
    <col min="2569" max="2569" width="7.5703125" customWidth="1"/>
    <col min="2570" max="2572" width="12.140625" customWidth="1"/>
    <col min="2573" max="2573" width="13.85546875" customWidth="1"/>
    <col min="2574" max="2574" width="7.5703125" customWidth="1"/>
    <col min="2575" max="2578" width="12.140625" customWidth="1"/>
    <col min="2579" max="2579" width="13.85546875" customWidth="1"/>
    <col min="2580" max="2580" width="12.140625" customWidth="1"/>
    <col min="2581" max="2581" width="7.5703125" customWidth="1"/>
    <col min="2582" max="2585" width="12.140625" customWidth="1"/>
    <col min="2586" max="2586" width="13.85546875" customWidth="1"/>
    <col min="2587" max="2587" width="12.140625" customWidth="1"/>
    <col min="2588" max="2588" width="7.5703125" customWidth="1"/>
    <col min="2589" max="2592" width="12.140625" customWidth="1"/>
    <col min="2593" max="2593" width="13.85546875" customWidth="1"/>
    <col min="2594" max="2594" width="7.5703125" customWidth="1"/>
    <col min="2817" max="2817" width="3.42578125" customWidth="1"/>
    <col min="2818" max="2818" width="5.28515625" customWidth="1"/>
    <col min="2819" max="2819" width="67.5703125" customWidth="1"/>
    <col min="2820" max="2822" width="12.140625" customWidth="1"/>
    <col min="2823" max="2823" width="13.85546875" customWidth="1"/>
    <col min="2824" max="2824" width="12.140625" customWidth="1"/>
    <col min="2825" max="2825" width="7.5703125" customWidth="1"/>
    <col min="2826" max="2828" width="12.140625" customWidth="1"/>
    <col min="2829" max="2829" width="13.85546875" customWidth="1"/>
    <col min="2830" max="2830" width="7.5703125" customWidth="1"/>
    <col min="2831" max="2834" width="12.140625" customWidth="1"/>
    <col min="2835" max="2835" width="13.85546875" customWidth="1"/>
    <col min="2836" max="2836" width="12.140625" customWidth="1"/>
    <col min="2837" max="2837" width="7.5703125" customWidth="1"/>
    <col min="2838" max="2841" width="12.140625" customWidth="1"/>
    <col min="2842" max="2842" width="13.85546875" customWidth="1"/>
    <col min="2843" max="2843" width="12.140625" customWidth="1"/>
    <col min="2844" max="2844" width="7.5703125" customWidth="1"/>
    <col min="2845" max="2848" width="12.140625" customWidth="1"/>
    <col min="2849" max="2849" width="13.85546875" customWidth="1"/>
    <col min="2850" max="2850" width="7.5703125" customWidth="1"/>
    <col min="3073" max="3073" width="3.42578125" customWidth="1"/>
    <col min="3074" max="3074" width="5.28515625" customWidth="1"/>
    <col min="3075" max="3075" width="67.5703125" customWidth="1"/>
    <col min="3076" max="3078" width="12.140625" customWidth="1"/>
    <col min="3079" max="3079" width="13.85546875" customWidth="1"/>
    <col min="3080" max="3080" width="12.140625" customWidth="1"/>
    <col min="3081" max="3081" width="7.5703125" customWidth="1"/>
    <col min="3082" max="3084" width="12.140625" customWidth="1"/>
    <col min="3085" max="3085" width="13.85546875" customWidth="1"/>
    <col min="3086" max="3086" width="7.5703125" customWidth="1"/>
    <col min="3087" max="3090" width="12.140625" customWidth="1"/>
    <col min="3091" max="3091" width="13.85546875" customWidth="1"/>
    <col min="3092" max="3092" width="12.140625" customWidth="1"/>
    <col min="3093" max="3093" width="7.5703125" customWidth="1"/>
    <col min="3094" max="3097" width="12.140625" customWidth="1"/>
    <col min="3098" max="3098" width="13.85546875" customWidth="1"/>
    <col min="3099" max="3099" width="12.140625" customWidth="1"/>
    <col min="3100" max="3100" width="7.5703125" customWidth="1"/>
    <col min="3101" max="3104" width="12.140625" customWidth="1"/>
    <col min="3105" max="3105" width="13.85546875" customWidth="1"/>
    <col min="3106" max="3106" width="7.5703125" customWidth="1"/>
    <col min="3329" max="3329" width="3.42578125" customWidth="1"/>
    <col min="3330" max="3330" width="5.28515625" customWidth="1"/>
    <col min="3331" max="3331" width="67.5703125" customWidth="1"/>
    <col min="3332" max="3334" width="12.140625" customWidth="1"/>
    <col min="3335" max="3335" width="13.85546875" customWidth="1"/>
    <col min="3336" max="3336" width="12.140625" customWidth="1"/>
    <col min="3337" max="3337" width="7.5703125" customWidth="1"/>
    <col min="3338" max="3340" width="12.140625" customWidth="1"/>
    <col min="3341" max="3341" width="13.85546875" customWidth="1"/>
    <col min="3342" max="3342" width="7.5703125" customWidth="1"/>
    <col min="3343" max="3346" width="12.140625" customWidth="1"/>
    <col min="3347" max="3347" width="13.85546875" customWidth="1"/>
    <col min="3348" max="3348" width="12.140625" customWidth="1"/>
    <col min="3349" max="3349" width="7.5703125" customWidth="1"/>
    <col min="3350" max="3353" width="12.140625" customWidth="1"/>
    <col min="3354" max="3354" width="13.85546875" customWidth="1"/>
    <col min="3355" max="3355" width="12.140625" customWidth="1"/>
    <col min="3356" max="3356" width="7.5703125" customWidth="1"/>
    <col min="3357" max="3360" width="12.140625" customWidth="1"/>
    <col min="3361" max="3361" width="13.85546875" customWidth="1"/>
    <col min="3362" max="3362" width="7.5703125" customWidth="1"/>
    <col min="3585" max="3585" width="3.42578125" customWidth="1"/>
    <col min="3586" max="3586" width="5.28515625" customWidth="1"/>
    <col min="3587" max="3587" width="67.5703125" customWidth="1"/>
    <col min="3588" max="3590" width="12.140625" customWidth="1"/>
    <col min="3591" max="3591" width="13.85546875" customWidth="1"/>
    <col min="3592" max="3592" width="12.140625" customWidth="1"/>
    <col min="3593" max="3593" width="7.5703125" customWidth="1"/>
    <col min="3594" max="3596" width="12.140625" customWidth="1"/>
    <col min="3597" max="3597" width="13.85546875" customWidth="1"/>
    <col min="3598" max="3598" width="7.5703125" customWidth="1"/>
    <col min="3599" max="3602" width="12.140625" customWidth="1"/>
    <col min="3603" max="3603" width="13.85546875" customWidth="1"/>
    <col min="3604" max="3604" width="12.140625" customWidth="1"/>
    <col min="3605" max="3605" width="7.5703125" customWidth="1"/>
    <col min="3606" max="3609" width="12.140625" customWidth="1"/>
    <col min="3610" max="3610" width="13.85546875" customWidth="1"/>
    <col min="3611" max="3611" width="12.140625" customWidth="1"/>
    <col min="3612" max="3612" width="7.5703125" customWidth="1"/>
    <col min="3613" max="3616" width="12.140625" customWidth="1"/>
    <col min="3617" max="3617" width="13.85546875" customWidth="1"/>
    <col min="3618" max="3618" width="7.5703125" customWidth="1"/>
    <col min="3841" max="3841" width="3.42578125" customWidth="1"/>
    <col min="3842" max="3842" width="5.28515625" customWidth="1"/>
    <col min="3843" max="3843" width="67.5703125" customWidth="1"/>
    <col min="3844" max="3846" width="12.140625" customWidth="1"/>
    <col min="3847" max="3847" width="13.85546875" customWidth="1"/>
    <col min="3848" max="3848" width="12.140625" customWidth="1"/>
    <col min="3849" max="3849" width="7.5703125" customWidth="1"/>
    <col min="3850" max="3852" width="12.140625" customWidth="1"/>
    <col min="3853" max="3853" width="13.85546875" customWidth="1"/>
    <col min="3854" max="3854" width="7.5703125" customWidth="1"/>
    <col min="3855" max="3858" width="12.140625" customWidth="1"/>
    <col min="3859" max="3859" width="13.85546875" customWidth="1"/>
    <col min="3860" max="3860" width="12.140625" customWidth="1"/>
    <col min="3861" max="3861" width="7.5703125" customWidth="1"/>
    <col min="3862" max="3865" width="12.140625" customWidth="1"/>
    <col min="3866" max="3866" width="13.85546875" customWidth="1"/>
    <col min="3867" max="3867" width="12.140625" customWidth="1"/>
    <col min="3868" max="3868" width="7.5703125" customWidth="1"/>
    <col min="3869" max="3872" width="12.140625" customWidth="1"/>
    <col min="3873" max="3873" width="13.85546875" customWidth="1"/>
    <col min="3874" max="3874" width="7.5703125" customWidth="1"/>
    <col min="4097" max="4097" width="3.42578125" customWidth="1"/>
    <col min="4098" max="4098" width="5.28515625" customWidth="1"/>
    <col min="4099" max="4099" width="67.5703125" customWidth="1"/>
    <col min="4100" max="4102" width="12.140625" customWidth="1"/>
    <col min="4103" max="4103" width="13.85546875" customWidth="1"/>
    <col min="4104" max="4104" width="12.140625" customWidth="1"/>
    <col min="4105" max="4105" width="7.5703125" customWidth="1"/>
    <col min="4106" max="4108" width="12.140625" customWidth="1"/>
    <col min="4109" max="4109" width="13.85546875" customWidth="1"/>
    <col min="4110" max="4110" width="7.5703125" customWidth="1"/>
    <col min="4111" max="4114" width="12.140625" customWidth="1"/>
    <col min="4115" max="4115" width="13.85546875" customWidth="1"/>
    <col min="4116" max="4116" width="12.140625" customWidth="1"/>
    <col min="4117" max="4117" width="7.5703125" customWidth="1"/>
    <col min="4118" max="4121" width="12.140625" customWidth="1"/>
    <col min="4122" max="4122" width="13.85546875" customWidth="1"/>
    <col min="4123" max="4123" width="12.140625" customWidth="1"/>
    <col min="4124" max="4124" width="7.5703125" customWidth="1"/>
    <col min="4125" max="4128" width="12.140625" customWidth="1"/>
    <col min="4129" max="4129" width="13.85546875" customWidth="1"/>
    <col min="4130" max="4130" width="7.5703125" customWidth="1"/>
    <col min="4353" max="4353" width="3.42578125" customWidth="1"/>
    <col min="4354" max="4354" width="5.28515625" customWidth="1"/>
    <col min="4355" max="4355" width="67.5703125" customWidth="1"/>
    <col min="4356" max="4358" width="12.140625" customWidth="1"/>
    <col min="4359" max="4359" width="13.85546875" customWidth="1"/>
    <col min="4360" max="4360" width="12.140625" customWidth="1"/>
    <col min="4361" max="4361" width="7.5703125" customWidth="1"/>
    <col min="4362" max="4364" width="12.140625" customWidth="1"/>
    <col min="4365" max="4365" width="13.85546875" customWidth="1"/>
    <col min="4366" max="4366" width="7.5703125" customWidth="1"/>
    <col min="4367" max="4370" width="12.140625" customWidth="1"/>
    <col min="4371" max="4371" width="13.85546875" customWidth="1"/>
    <col min="4372" max="4372" width="12.140625" customWidth="1"/>
    <col min="4373" max="4373" width="7.5703125" customWidth="1"/>
    <col min="4374" max="4377" width="12.140625" customWidth="1"/>
    <col min="4378" max="4378" width="13.85546875" customWidth="1"/>
    <col min="4379" max="4379" width="12.140625" customWidth="1"/>
    <col min="4380" max="4380" width="7.5703125" customWidth="1"/>
    <col min="4381" max="4384" width="12.140625" customWidth="1"/>
    <col min="4385" max="4385" width="13.85546875" customWidth="1"/>
    <col min="4386" max="4386" width="7.5703125" customWidth="1"/>
    <col min="4609" max="4609" width="3.42578125" customWidth="1"/>
    <col min="4610" max="4610" width="5.28515625" customWidth="1"/>
    <col min="4611" max="4611" width="67.5703125" customWidth="1"/>
    <col min="4612" max="4614" width="12.140625" customWidth="1"/>
    <col min="4615" max="4615" width="13.85546875" customWidth="1"/>
    <col min="4616" max="4616" width="12.140625" customWidth="1"/>
    <col min="4617" max="4617" width="7.5703125" customWidth="1"/>
    <col min="4618" max="4620" width="12.140625" customWidth="1"/>
    <col min="4621" max="4621" width="13.85546875" customWidth="1"/>
    <col min="4622" max="4622" width="7.5703125" customWidth="1"/>
    <col min="4623" max="4626" width="12.140625" customWidth="1"/>
    <col min="4627" max="4627" width="13.85546875" customWidth="1"/>
    <col min="4628" max="4628" width="12.140625" customWidth="1"/>
    <col min="4629" max="4629" width="7.5703125" customWidth="1"/>
    <col min="4630" max="4633" width="12.140625" customWidth="1"/>
    <col min="4634" max="4634" width="13.85546875" customWidth="1"/>
    <col min="4635" max="4635" width="12.140625" customWidth="1"/>
    <col min="4636" max="4636" width="7.5703125" customWidth="1"/>
    <col min="4637" max="4640" width="12.140625" customWidth="1"/>
    <col min="4641" max="4641" width="13.85546875" customWidth="1"/>
    <col min="4642" max="4642" width="7.5703125" customWidth="1"/>
    <col min="4865" max="4865" width="3.42578125" customWidth="1"/>
    <col min="4866" max="4866" width="5.28515625" customWidth="1"/>
    <col min="4867" max="4867" width="67.5703125" customWidth="1"/>
    <col min="4868" max="4870" width="12.140625" customWidth="1"/>
    <col min="4871" max="4871" width="13.85546875" customWidth="1"/>
    <col min="4872" max="4872" width="12.140625" customWidth="1"/>
    <col min="4873" max="4873" width="7.5703125" customWidth="1"/>
    <col min="4874" max="4876" width="12.140625" customWidth="1"/>
    <col min="4877" max="4877" width="13.85546875" customWidth="1"/>
    <col min="4878" max="4878" width="7.5703125" customWidth="1"/>
    <col min="4879" max="4882" width="12.140625" customWidth="1"/>
    <col min="4883" max="4883" width="13.85546875" customWidth="1"/>
    <col min="4884" max="4884" width="12.140625" customWidth="1"/>
    <col min="4885" max="4885" width="7.5703125" customWidth="1"/>
    <col min="4886" max="4889" width="12.140625" customWidth="1"/>
    <col min="4890" max="4890" width="13.85546875" customWidth="1"/>
    <col min="4891" max="4891" width="12.140625" customWidth="1"/>
    <col min="4892" max="4892" width="7.5703125" customWidth="1"/>
    <col min="4893" max="4896" width="12.140625" customWidth="1"/>
    <col min="4897" max="4897" width="13.85546875" customWidth="1"/>
    <col min="4898" max="4898" width="7.5703125" customWidth="1"/>
    <col min="5121" max="5121" width="3.42578125" customWidth="1"/>
    <col min="5122" max="5122" width="5.28515625" customWidth="1"/>
    <col min="5123" max="5123" width="67.5703125" customWidth="1"/>
    <col min="5124" max="5126" width="12.140625" customWidth="1"/>
    <col min="5127" max="5127" width="13.85546875" customWidth="1"/>
    <col min="5128" max="5128" width="12.140625" customWidth="1"/>
    <col min="5129" max="5129" width="7.5703125" customWidth="1"/>
    <col min="5130" max="5132" width="12.140625" customWidth="1"/>
    <col min="5133" max="5133" width="13.85546875" customWidth="1"/>
    <col min="5134" max="5134" width="7.5703125" customWidth="1"/>
    <col min="5135" max="5138" width="12.140625" customWidth="1"/>
    <col min="5139" max="5139" width="13.85546875" customWidth="1"/>
    <col min="5140" max="5140" width="12.140625" customWidth="1"/>
    <col min="5141" max="5141" width="7.5703125" customWidth="1"/>
    <col min="5142" max="5145" width="12.140625" customWidth="1"/>
    <col min="5146" max="5146" width="13.85546875" customWidth="1"/>
    <col min="5147" max="5147" width="12.140625" customWidth="1"/>
    <col min="5148" max="5148" width="7.5703125" customWidth="1"/>
    <col min="5149" max="5152" width="12.140625" customWidth="1"/>
    <col min="5153" max="5153" width="13.85546875" customWidth="1"/>
    <col min="5154" max="5154" width="7.5703125" customWidth="1"/>
    <col min="5377" max="5377" width="3.42578125" customWidth="1"/>
    <col min="5378" max="5378" width="5.28515625" customWidth="1"/>
    <col min="5379" max="5379" width="67.5703125" customWidth="1"/>
    <col min="5380" max="5382" width="12.140625" customWidth="1"/>
    <col min="5383" max="5383" width="13.85546875" customWidth="1"/>
    <col min="5384" max="5384" width="12.140625" customWidth="1"/>
    <col min="5385" max="5385" width="7.5703125" customWidth="1"/>
    <col min="5386" max="5388" width="12.140625" customWidth="1"/>
    <col min="5389" max="5389" width="13.85546875" customWidth="1"/>
    <col min="5390" max="5390" width="7.5703125" customWidth="1"/>
    <col min="5391" max="5394" width="12.140625" customWidth="1"/>
    <col min="5395" max="5395" width="13.85546875" customWidth="1"/>
    <col min="5396" max="5396" width="12.140625" customWidth="1"/>
    <col min="5397" max="5397" width="7.5703125" customWidth="1"/>
    <col min="5398" max="5401" width="12.140625" customWidth="1"/>
    <col min="5402" max="5402" width="13.85546875" customWidth="1"/>
    <col min="5403" max="5403" width="12.140625" customWidth="1"/>
    <col min="5404" max="5404" width="7.5703125" customWidth="1"/>
    <col min="5405" max="5408" width="12.140625" customWidth="1"/>
    <col min="5409" max="5409" width="13.85546875" customWidth="1"/>
    <col min="5410" max="5410" width="7.5703125" customWidth="1"/>
    <col min="5633" max="5633" width="3.42578125" customWidth="1"/>
    <col min="5634" max="5634" width="5.28515625" customWidth="1"/>
    <col min="5635" max="5635" width="67.5703125" customWidth="1"/>
    <col min="5636" max="5638" width="12.140625" customWidth="1"/>
    <col min="5639" max="5639" width="13.85546875" customWidth="1"/>
    <col min="5640" max="5640" width="12.140625" customWidth="1"/>
    <col min="5641" max="5641" width="7.5703125" customWidth="1"/>
    <col min="5642" max="5644" width="12.140625" customWidth="1"/>
    <col min="5645" max="5645" width="13.85546875" customWidth="1"/>
    <col min="5646" max="5646" width="7.5703125" customWidth="1"/>
    <col min="5647" max="5650" width="12.140625" customWidth="1"/>
    <col min="5651" max="5651" width="13.85546875" customWidth="1"/>
    <col min="5652" max="5652" width="12.140625" customWidth="1"/>
    <col min="5653" max="5653" width="7.5703125" customWidth="1"/>
    <col min="5654" max="5657" width="12.140625" customWidth="1"/>
    <col min="5658" max="5658" width="13.85546875" customWidth="1"/>
    <col min="5659" max="5659" width="12.140625" customWidth="1"/>
    <col min="5660" max="5660" width="7.5703125" customWidth="1"/>
    <col min="5661" max="5664" width="12.140625" customWidth="1"/>
    <col min="5665" max="5665" width="13.85546875" customWidth="1"/>
    <col min="5666" max="5666" width="7.5703125" customWidth="1"/>
    <col min="5889" max="5889" width="3.42578125" customWidth="1"/>
    <col min="5890" max="5890" width="5.28515625" customWidth="1"/>
    <col min="5891" max="5891" width="67.5703125" customWidth="1"/>
    <col min="5892" max="5894" width="12.140625" customWidth="1"/>
    <col min="5895" max="5895" width="13.85546875" customWidth="1"/>
    <col min="5896" max="5896" width="12.140625" customWidth="1"/>
    <col min="5897" max="5897" width="7.5703125" customWidth="1"/>
    <col min="5898" max="5900" width="12.140625" customWidth="1"/>
    <col min="5901" max="5901" width="13.85546875" customWidth="1"/>
    <col min="5902" max="5902" width="7.5703125" customWidth="1"/>
    <col min="5903" max="5906" width="12.140625" customWidth="1"/>
    <col min="5907" max="5907" width="13.85546875" customWidth="1"/>
    <col min="5908" max="5908" width="12.140625" customWidth="1"/>
    <col min="5909" max="5909" width="7.5703125" customWidth="1"/>
    <col min="5910" max="5913" width="12.140625" customWidth="1"/>
    <col min="5914" max="5914" width="13.85546875" customWidth="1"/>
    <col min="5915" max="5915" width="12.140625" customWidth="1"/>
    <col min="5916" max="5916" width="7.5703125" customWidth="1"/>
    <col min="5917" max="5920" width="12.140625" customWidth="1"/>
    <col min="5921" max="5921" width="13.85546875" customWidth="1"/>
    <col min="5922" max="5922" width="7.5703125" customWidth="1"/>
    <col min="6145" max="6145" width="3.42578125" customWidth="1"/>
    <col min="6146" max="6146" width="5.28515625" customWidth="1"/>
    <col min="6147" max="6147" width="67.5703125" customWidth="1"/>
    <col min="6148" max="6150" width="12.140625" customWidth="1"/>
    <col min="6151" max="6151" width="13.85546875" customWidth="1"/>
    <col min="6152" max="6152" width="12.140625" customWidth="1"/>
    <col min="6153" max="6153" width="7.5703125" customWidth="1"/>
    <col min="6154" max="6156" width="12.140625" customWidth="1"/>
    <col min="6157" max="6157" width="13.85546875" customWidth="1"/>
    <col min="6158" max="6158" width="7.5703125" customWidth="1"/>
    <col min="6159" max="6162" width="12.140625" customWidth="1"/>
    <col min="6163" max="6163" width="13.85546875" customWidth="1"/>
    <col min="6164" max="6164" width="12.140625" customWidth="1"/>
    <col min="6165" max="6165" width="7.5703125" customWidth="1"/>
    <col min="6166" max="6169" width="12.140625" customWidth="1"/>
    <col min="6170" max="6170" width="13.85546875" customWidth="1"/>
    <col min="6171" max="6171" width="12.140625" customWidth="1"/>
    <col min="6172" max="6172" width="7.5703125" customWidth="1"/>
    <col min="6173" max="6176" width="12.140625" customWidth="1"/>
    <col min="6177" max="6177" width="13.85546875" customWidth="1"/>
    <col min="6178" max="6178" width="7.5703125" customWidth="1"/>
    <col min="6401" max="6401" width="3.42578125" customWidth="1"/>
    <col min="6402" max="6402" width="5.28515625" customWidth="1"/>
    <col min="6403" max="6403" width="67.5703125" customWidth="1"/>
    <col min="6404" max="6406" width="12.140625" customWidth="1"/>
    <col min="6407" max="6407" width="13.85546875" customWidth="1"/>
    <col min="6408" max="6408" width="12.140625" customWidth="1"/>
    <col min="6409" max="6409" width="7.5703125" customWidth="1"/>
    <col min="6410" max="6412" width="12.140625" customWidth="1"/>
    <col min="6413" max="6413" width="13.85546875" customWidth="1"/>
    <col min="6414" max="6414" width="7.5703125" customWidth="1"/>
    <col min="6415" max="6418" width="12.140625" customWidth="1"/>
    <col min="6419" max="6419" width="13.85546875" customWidth="1"/>
    <col min="6420" max="6420" width="12.140625" customWidth="1"/>
    <col min="6421" max="6421" width="7.5703125" customWidth="1"/>
    <col min="6422" max="6425" width="12.140625" customWidth="1"/>
    <col min="6426" max="6426" width="13.85546875" customWidth="1"/>
    <col min="6427" max="6427" width="12.140625" customWidth="1"/>
    <col min="6428" max="6428" width="7.5703125" customWidth="1"/>
    <col min="6429" max="6432" width="12.140625" customWidth="1"/>
    <col min="6433" max="6433" width="13.85546875" customWidth="1"/>
    <col min="6434" max="6434" width="7.5703125" customWidth="1"/>
    <col min="6657" max="6657" width="3.42578125" customWidth="1"/>
    <col min="6658" max="6658" width="5.28515625" customWidth="1"/>
    <col min="6659" max="6659" width="67.5703125" customWidth="1"/>
    <col min="6660" max="6662" width="12.140625" customWidth="1"/>
    <col min="6663" max="6663" width="13.85546875" customWidth="1"/>
    <col min="6664" max="6664" width="12.140625" customWidth="1"/>
    <col min="6665" max="6665" width="7.5703125" customWidth="1"/>
    <col min="6666" max="6668" width="12.140625" customWidth="1"/>
    <col min="6669" max="6669" width="13.85546875" customWidth="1"/>
    <col min="6670" max="6670" width="7.5703125" customWidth="1"/>
    <col min="6671" max="6674" width="12.140625" customWidth="1"/>
    <col min="6675" max="6675" width="13.85546875" customWidth="1"/>
    <col min="6676" max="6676" width="12.140625" customWidth="1"/>
    <col min="6677" max="6677" width="7.5703125" customWidth="1"/>
    <col min="6678" max="6681" width="12.140625" customWidth="1"/>
    <col min="6682" max="6682" width="13.85546875" customWidth="1"/>
    <col min="6683" max="6683" width="12.140625" customWidth="1"/>
    <col min="6684" max="6684" width="7.5703125" customWidth="1"/>
    <col min="6685" max="6688" width="12.140625" customWidth="1"/>
    <col min="6689" max="6689" width="13.85546875" customWidth="1"/>
    <col min="6690" max="6690" width="7.5703125" customWidth="1"/>
    <col min="6913" max="6913" width="3.42578125" customWidth="1"/>
    <col min="6914" max="6914" width="5.28515625" customWidth="1"/>
    <col min="6915" max="6915" width="67.5703125" customWidth="1"/>
    <col min="6916" max="6918" width="12.140625" customWidth="1"/>
    <col min="6919" max="6919" width="13.85546875" customWidth="1"/>
    <col min="6920" max="6920" width="12.140625" customWidth="1"/>
    <col min="6921" max="6921" width="7.5703125" customWidth="1"/>
    <col min="6922" max="6924" width="12.140625" customWidth="1"/>
    <col min="6925" max="6925" width="13.85546875" customWidth="1"/>
    <col min="6926" max="6926" width="7.5703125" customWidth="1"/>
    <col min="6927" max="6930" width="12.140625" customWidth="1"/>
    <col min="6931" max="6931" width="13.85546875" customWidth="1"/>
    <col min="6932" max="6932" width="12.140625" customWidth="1"/>
    <col min="6933" max="6933" width="7.5703125" customWidth="1"/>
    <col min="6934" max="6937" width="12.140625" customWidth="1"/>
    <col min="6938" max="6938" width="13.85546875" customWidth="1"/>
    <col min="6939" max="6939" width="12.140625" customWidth="1"/>
    <col min="6940" max="6940" width="7.5703125" customWidth="1"/>
    <col min="6941" max="6944" width="12.140625" customWidth="1"/>
    <col min="6945" max="6945" width="13.85546875" customWidth="1"/>
    <col min="6946" max="6946" width="7.5703125" customWidth="1"/>
    <col min="7169" max="7169" width="3.42578125" customWidth="1"/>
    <col min="7170" max="7170" width="5.28515625" customWidth="1"/>
    <col min="7171" max="7171" width="67.5703125" customWidth="1"/>
    <col min="7172" max="7174" width="12.140625" customWidth="1"/>
    <col min="7175" max="7175" width="13.85546875" customWidth="1"/>
    <col min="7176" max="7176" width="12.140625" customWidth="1"/>
    <col min="7177" max="7177" width="7.5703125" customWidth="1"/>
    <col min="7178" max="7180" width="12.140625" customWidth="1"/>
    <col min="7181" max="7181" width="13.85546875" customWidth="1"/>
    <col min="7182" max="7182" width="7.5703125" customWidth="1"/>
    <col min="7183" max="7186" width="12.140625" customWidth="1"/>
    <col min="7187" max="7187" width="13.85546875" customWidth="1"/>
    <col min="7188" max="7188" width="12.140625" customWidth="1"/>
    <col min="7189" max="7189" width="7.5703125" customWidth="1"/>
    <col min="7190" max="7193" width="12.140625" customWidth="1"/>
    <col min="7194" max="7194" width="13.85546875" customWidth="1"/>
    <col min="7195" max="7195" width="12.140625" customWidth="1"/>
    <col min="7196" max="7196" width="7.5703125" customWidth="1"/>
    <col min="7197" max="7200" width="12.140625" customWidth="1"/>
    <col min="7201" max="7201" width="13.85546875" customWidth="1"/>
    <col min="7202" max="7202" width="7.5703125" customWidth="1"/>
    <col min="7425" max="7425" width="3.42578125" customWidth="1"/>
    <col min="7426" max="7426" width="5.28515625" customWidth="1"/>
    <col min="7427" max="7427" width="67.5703125" customWidth="1"/>
    <col min="7428" max="7430" width="12.140625" customWidth="1"/>
    <col min="7431" max="7431" width="13.85546875" customWidth="1"/>
    <col min="7432" max="7432" width="12.140625" customWidth="1"/>
    <col min="7433" max="7433" width="7.5703125" customWidth="1"/>
    <col min="7434" max="7436" width="12.140625" customWidth="1"/>
    <col min="7437" max="7437" width="13.85546875" customWidth="1"/>
    <col min="7438" max="7438" width="7.5703125" customWidth="1"/>
    <col min="7439" max="7442" width="12.140625" customWidth="1"/>
    <col min="7443" max="7443" width="13.85546875" customWidth="1"/>
    <col min="7444" max="7444" width="12.140625" customWidth="1"/>
    <col min="7445" max="7445" width="7.5703125" customWidth="1"/>
    <col min="7446" max="7449" width="12.140625" customWidth="1"/>
    <col min="7450" max="7450" width="13.85546875" customWidth="1"/>
    <col min="7451" max="7451" width="12.140625" customWidth="1"/>
    <col min="7452" max="7452" width="7.5703125" customWidth="1"/>
    <col min="7453" max="7456" width="12.140625" customWidth="1"/>
    <col min="7457" max="7457" width="13.85546875" customWidth="1"/>
    <col min="7458" max="7458" width="7.5703125" customWidth="1"/>
    <col min="7681" max="7681" width="3.42578125" customWidth="1"/>
    <col min="7682" max="7682" width="5.28515625" customWidth="1"/>
    <col min="7683" max="7683" width="67.5703125" customWidth="1"/>
    <col min="7684" max="7686" width="12.140625" customWidth="1"/>
    <col min="7687" max="7687" width="13.85546875" customWidth="1"/>
    <col min="7688" max="7688" width="12.140625" customWidth="1"/>
    <col min="7689" max="7689" width="7.5703125" customWidth="1"/>
    <col min="7690" max="7692" width="12.140625" customWidth="1"/>
    <col min="7693" max="7693" width="13.85546875" customWidth="1"/>
    <col min="7694" max="7694" width="7.5703125" customWidth="1"/>
    <col min="7695" max="7698" width="12.140625" customWidth="1"/>
    <col min="7699" max="7699" width="13.85546875" customWidth="1"/>
    <col min="7700" max="7700" width="12.140625" customWidth="1"/>
    <col min="7701" max="7701" width="7.5703125" customWidth="1"/>
    <col min="7702" max="7705" width="12.140625" customWidth="1"/>
    <col min="7706" max="7706" width="13.85546875" customWidth="1"/>
    <col min="7707" max="7707" width="12.140625" customWidth="1"/>
    <col min="7708" max="7708" width="7.5703125" customWidth="1"/>
    <col min="7709" max="7712" width="12.140625" customWidth="1"/>
    <col min="7713" max="7713" width="13.85546875" customWidth="1"/>
    <col min="7714" max="7714" width="7.5703125" customWidth="1"/>
    <col min="7937" max="7937" width="3.42578125" customWidth="1"/>
    <col min="7938" max="7938" width="5.28515625" customWidth="1"/>
    <col min="7939" max="7939" width="67.5703125" customWidth="1"/>
    <col min="7940" max="7942" width="12.140625" customWidth="1"/>
    <col min="7943" max="7943" width="13.85546875" customWidth="1"/>
    <col min="7944" max="7944" width="12.140625" customWidth="1"/>
    <col min="7945" max="7945" width="7.5703125" customWidth="1"/>
    <col min="7946" max="7948" width="12.140625" customWidth="1"/>
    <col min="7949" max="7949" width="13.85546875" customWidth="1"/>
    <col min="7950" max="7950" width="7.5703125" customWidth="1"/>
    <col min="7951" max="7954" width="12.140625" customWidth="1"/>
    <col min="7955" max="7955" width="13.85546875" customWidth="1"/>
    <col min="7956" max="7956" width="12.140625" customWidth="1"/>
    <col min="7957" max="7957" width="7.5703125" customWidth="1"/>
    <col min="7958" max="7961" width="12.140625" customWidth="1"/>
    <col min="7962" max="7962" width="13.85546875" customWidth="1"/>
    <col min="7963" max="7963" width="12.140625" customWidth="1"/>
    <col min="7964" max="7964" width="7.5703125" customWidth="1"/>
    <col min="7965" max="7968" width="12.140625" customWidth="1"/>
    <col min="7969" max="7969" width="13.85546875" customWidth="1"/>
    <col min="7970" max="7970" width="7.5703125" customWidth="1"/>
    <col min="8193" max="8193" width="3.42578125" customWidth="1"/>
    <col min="8194" max="8194" width="5.28515625" customWidth="1"/>
    <col min="8195" max="8195" width="67.5703125" customWidth="1"/>
    <col min="8196" max="8198" width="12.140625" customWidth="1"/>
    <col min="8199" max="8199" width="13.85546875" customWidth="1"/>
    <col min="8200" max="8200" width="12.140625" customWidth="1"/>
    <col min="8201" max="8201" width="7.5703125" customWidth="1"/>
    <col min="8202" max="8204" width="12.140625" customWidth="1"/>
    <col min="8205" max="8205" width="13.85546875" customWidth="1"/>
    <col min="8206" max="8206" width="7.5703125" customWidth="1"/>
    <col min="8207" max="8210" width="12.140625" customWidth="1"/>
    <col min="8211" max="8211" width="13.85546875" customWidth="1"/>
    <col min="8212" max="8212" width="12.140625" customWidth="1"/>
    <col min="8213" max="8213" width="7.5703125" customWidth="1"/>
    <col min="8214" max="8217" width="12.140625" customWidth="1"/>
    <col min="8218" max="8218" width="13.85546875" customWidth="1"/>
    <col min="8219" max="8219" width="12.140625" customWidth="1"/>
    <col min="8220" max="8220" width="7.5703125" customWidth="1"/>
    <col min="8221" max="8224" width="12.140625" customWidth="1"/>
    <col min="8225" max="8225" width="13.85546875" customWidth="1"/>
    <col min="8226" max="8226" width="7.5703125" customWidth="1"/>
    <col min="8449" max="8449" width="3.42578125" customWidth="1"/>
    <col min="8450" max="8450" width="5.28515625" customWidth="1"/>
    <col min="8451" max="8451" width="67.5703125" customWidth="1"/>
    <col min="8452" max="8454" width="12.140625" customWidth="1"/>
    <col min="8455" max="8455" width="13.85546875" customWidth="1"/>
    <col min="8456" max="8456" width="12.140625" customWidth="1"/>
    <col min="8457" max="8457" width="7.5703125" customWidth="1"/>
    <col min="8458" max="8460" width="12.140625" customWidth="1"/>
    <col min="8461" max="8461" width="13.85546875" customWidth="1"/>
    <col min="8462" max="8462" width="7.5703125" customWidth="1"/>
    <col min="8463" max="8466" width="12.140625" customWidth="1"/>
    <col min="8467" max="8467" width="13.85546875" customWidth="1"/>
    <col min="8468" max="8468" width="12.140625" customWidth="1"/>
    <col min="8469" max="8469" width="7.5703125" customWidth="1"/>
    <col min="8470" max="8473" width="12.140625" customWidth="1"/>
    <col min="8474" max="8474" width="13.85546875" customWidth="1"/>
    <col min="8475" max="8475" width="12.140625" customWidth="1"/>
    <col min="8476" max="8476" width="7.5703125" customWidth="1"/>
    <col min="8477" max="8480" width="12.140625" customWidth="1"/>
    <col min="8481" max="8481" width="13.85546875" customWidth="1"/>
    <col min="8482" max="8482" width="7.5703125" customWidth="1"/>
    <col min="8705" max="8705" width="3.42578125" customWidth="1"/>
    <col min="8706" max="8706" width="5.28515625" customWidth="1"/>
    <col min="8707" max="8707" width="67.5703125" customWidth="1"/>
    <col min="8708" max="8710" width="12.140625" customWidth="1"/>
    <col min="8711" max="8711" width="13.85546875" customWidth="1"/>
    <col min="8712" max="8712" width="12.140625" customWidth="1"/>
    <col min="8713" max="8713" width="7.5703125" customWidth="1"/>
    <col min="8714" max="8716" width="12.140625" customWidth="1"/>
    <col min="8717" max="8717" width="13.85546875" customWidth="1"/>
    <col min="8718" max="8718" width="7.5703125" customWidth="1"/>
    <col min="8719" max="8722" width="12.140625" customWidth="1"/>
    <col min="8723" max="8723" width="13.85546875" customWidth="1"/>
    <col min="8724" max="8724" width="12.140625" customWidth="1"/>
    <col min="8725" max="8725" width="7.5703125" customWidth="1"/>
    <col min="8726" max="8729" width="12.140625" customWidth="1"/>
    <col min="8730" max="8730" width="13.85546875" customWidth="1"/>
    <col min="8731" max="8731" width="12.140625" customWidth="1"/>
    <col min="8732" max="8732" width="7.5703125" customWidth="1"/>
    <col min="8733" max="8736" width="12.140625" customWidth="1"/>
    <col min="8737" max="8737" width="13.85546875" customWidth="1"/>
    <col min="8738" max="8738" width="7.5703125" customWidth="1"/>
    <col min="8961" max="8961" width="3.42578125" customWidth="1"/>
    <col min="8962" max="8962" width="5.28515625" customWidth="1"/>
    <col min="8963" max="8963" width="67.5703125" customWidth="1"/>
    <col min="8964" max="8966" width="12.140625" customWidth="1"/>
    <col min="8967" max="8967" width="13.85546875" customWidth="1"/>
    <col min="8968" max="8968" width="12.140625" customWidth="1"/>
    <col min="8969" max="8969" width="7.5703125" customWidth="1"/>
    <col min="8970" max="8972" width="12.140625" customWidth="1"/>
    <col min="8973" max="8973" width="13.85546875" customWidth="1"/>
    <col min="8974" max="8974" width="7.5703125" customWidth="1"/>
    <col min="8975" max="8978" width="12.140625" customWidth="1"/>
    <col min="8979" max="8979" width="13.85546875" customWidth="1"/>
    <col min="8980" max="8980" width="12.140625" customWidth="1"/>
    <col min="8981" max="8981" width="7.5703125" customWidth="1"/>
    <col min="8982" max="8985" width="12.140625" customWidth="1"/>
    <col min="8986" max="8986" width="13.85546875" customWidth="1"/>
    <col min="8987" max="8987" width="12.140625" customWidth="1"/>
    <col min="8988" max="8988" width="7.5703125" customWidth="1"/>
    <col min="8989" max="8992" width="12.140625" customWidth="1"/>
    <col min="8993" max="8993" width="13.85546875" customWidth="1"/>
    <col min="8994" max="8994" width="7.5703125" customWidth="1"/>
    <col min="9217" max="9217" width="3.42578125" customWidth="1"/>
    <col min="9218" max="9218" width="5.28515625" customWidth="1"/>
    <col min="9219" max="9219" width="67.5703125" customWidth="1"/>
    <col min="9220" max="9222" width="12.140625" customWidth="1"/>
    <col min="9223" max="9223" width="13.85546875" customWidth="1"/>
    <col min="9224" max="9224" width="12.140625" customWidth="1"/>
    <col min="9225" max="9225" width="7.5703125" customWidth="1"/>
    <col min="9226" max="9228" width="12.140625" customWidth="1"/>
    <col min="9229" max="9229" width="13.85546875" customWidth="1"/>
    <col min="9230" max="9230" width="7.5703125" customWidth="1"/>
    <col min="9231" max="9234" width="12.140625" customWidth="1"/>
    <col min="9235" max="9235" width="13.85546875" customWidth="1"/>
    <col min="9236" max="9236" width="12.140625" customWidth="1"/>
    <col min="9237" max="9237" width="7.5703125" customWidth="1"/>
    <col min="9238" max="9241" width="12.140625" customWidth="1"/>
    <col min="9242" max="9242" width="13.85546875" customWidth="1"/>
    <col min="9243" max="9243" width="12.140625" customWidth="1"/>
    <col min="9244" max="9244" width="7.5703125" customWidth="1"/>
    <col min="9245" max="9248" width="12.140625" customWidth="1"/>
    <col min="9249" max="9249" width="13.85546875" customWidth="1"/>
    <col min="9250" max="9250" width="7.5703125" customWidth="1"/>
    <col min="9473" max="9473" width="3.42578125" customWidth="1"/>
    <col min="9474" max="9474" width="5.28515625" customWidth="1"/>
    <col min="9475" max="9475" width="67.5703125" customWidth="1"/>
    <col min="9476" max="9478" width="12.140625" customWidth="1"/>
    <col min="9479" max="9479" width="13.85546875" customWidth="1"/>
    <col min="9480" max="9480" width="12.140625" customWidth="1"/>
    <col min="9481" max="9481" width="7.5703125" customWidth="1"/>
    <col min="9482" max="9484" width="12.140625" customWidth="1"/>
    <col min="9485" max="9485" width="13.85546875" customWidth="1"/>
    <col min="9486" max="9486" width="7.5703125" customWidth="1"/>
    <col min="9487" max="9490" width="12.140625" customWidth="1"/>
    <col min="9491" max="9491" width="13.85546875" customWidth="1"/>
    <col min="9492" max="9492" width="12.140625" customWidth="1"/>
    <col min="9493" max="9493" width="7.5703125" customWidth="1"/>
    <col min="9494" max="9497" width="12.140625" customWidth="1"/>
    <col min="9498" max="9498" width="13.85546875" customWidth="1"/>
    <col min="9499" max="9499" width="12.140625" customWidth="1"/>
    <col min="9500" max="9500" width="7.5703125" customWidth="1"/>
    <col min="9501" max="9504" width="12.140625" customWidth="1"/>
    <col min="9505" max="9505" width="13.85546875" customWidth="1"/>
    <col min="9506" max="9506" width="7.5703125" customWidth="1"/>
    <col min="9729" max="9729" width="3.42578125" customWidth="1"/>
    <col min="9730" max="9730" width="5.28515625" customWidth="1"/>
    <col min="9731" max="9731" width="67.5703125" customWidth="1"/>
    <col min="9732" max="9734" width="12.140625" customWidth="1"/>
    <col min="9735" max="9735" width="13.85546875" customWidth="1"/>
    <col min="9736" max="9736" width="12.140625" customWidth="1"/>
    <col min="9737" max="9737" width="7.5703125" customWidth="1"/>
    <col min="9738" max="9740" width="12.140625" customWidth="1"/>
    <col min="9741" max="9741" width="13.85546875" customWidth="1"/>
    <col min="9742" max="9742" width="7.5703125" customWidth="1"/>
    <col min="9743" max="9746" width="12.140625" customWidth="1"/>
    <col min="9747" max="9747" width="13.85546875" customWidth="1"/>
    <col min="9748" max="9748" width="12.140625" customWidth="1"/>
    <col min="9749" max="9749" width="7.5703125" customWidth="1"/>
    <col min="9750" max="9753" width="12.140625" customWidth="1"/>
    <col min="9754" max="9754" width="13.85546875" customWidth="1"/>
    <col min="9755" max="9755" width="12.140625" customWidth="1"/>
    <col min="9756" max="9756" width="7.5703125" customWidth="1"/>
    <col min="9757" max="9760" width="12.140625" customWidth="1"/>
    <col min="9761" max="9761" width="13.85546875" customWidth="1"/>
    <col min="9762" max="9762" width="7.5703125" customWidth="1"/>
    <col min="9985" max="9985" width="3.42578125" customWidth="1"/>
    <col min="9986" max="9986" width="5.28515625" customWidth="1"/>
    <col min="9987" max="9987" width="67.5703125" customWidth="1"/>
    <col min="9988" max="9990" width="12.140625" customWidth="1"/>
    <col min="9991" max="9991" width="13.85546875" customWidth="1"/>
    <col min="9992" max="9992" width="12.140625" customWidth="1"/>
    <col min="9993" max="9993" width="7.5703125" customWidth="1"/>
    <col min="9994" max="9996" width="12.140625" customWidth="1"/>
    <col min="9997" max="9997" width="13.85546875" customWidth="1"/>
    <col min="9998" max="9998" width="7.5703125" customWidth="1"/>
    <col min="9999" max="10002" width="12.140625" customWidth="1"/>
    <col min="10003" max="10003" width="13.85546875" customWidth="1"/>
    <col min="10004" max="10004" width="12.140625" customWidth="1"/>
    <col min="10005" max="10005" width="7.5703125" customWidth="1"/>
    <col min="10006" max="10009" width="12.140625" customWidth="1"/>
    <col min="10010" max="10010" width="13.85546875" customWidth="1"/>
    <col min="10011" max="10011" width="12.140625" customWidth="1"/>
    <col min="10012" max="10012" width="7.5703125" customWidth="1"/>
    <col min="10013" max="10016" width="12.140625" customWidth="1"/>
    <col min="10017" max="10017" width="13.85546875" customWidth="1"/>
    <col min="10018" max="10018" width="7.5703125" customWidth="1"/>
    <col min="10241" max="10241" width="3.42578125" customWidth="1"/>
    <col min="10242" max="10242" width="5.28515625" customWidth="1"/>
    <col min="10243" max="10243" width="67.5703125" customWidth="1"/>
    <col min="10244" max="10246" width="12.140625" customWidth="1"/>
    <col min="10247" max="10247" width="13.85546875" customWidth="1"/>
    <col min="10248" max="10248" width="12.140625" customWidth="1"/>
    <col min="10249" max="10249" width="7.5703125" customWidth="1"/>
    <col min="10250" max="10252" width="12.140625" customWidth="1"/>
    <col min="10253" max="10253" width="13.85546875" customWidth="1"/>
    <col min="10254" max="10254" width="7.5703125" customWidth="1"/>
    <col min="10255" max="10258" width="12.140625" customWidth="1"/>
    <col min="10259" max="10259" width="13.85546875" customWidth="1"/>
    <col min="10260" max="10260" width="12.140625" customWidth="1"/>
    <col min="10261" max="10261" width="7.5703125" customWidth="1"/>
    <col min="10262" max="10265" width="12.140625" customWidth="1"/>
    <col min="10266" max="10266" width="13.85546875" customWidth="1"/>
    <col min="10267" max="10267" width="12.140625" customWidth="1"/>
    <col min="10268" max="10268" width="7.5703125" customWidth="1"/>
    <col min="10269" max="10272" width="12.140625" customWidth="1"/>
    <col min="10273" max="10273" width="13.85546875" customWidth="1"/>
    <col min="10274" max="10274" width="7.5703125" customWidth="1"/>
    <col min="10497" max="10497" width="3.42578125" customWidth="1"/>
    <col min="10498" max="10498" width="5.28515625" customWidth="1"/>
    <col min="10499" max="10499" width="67.5703125" customWidth="1"/>
    <col min="10500" max="10502" width="12.140625" customWidth="1"/>
    <col min="10503" max="10503" width="13.85546875" customWidth="1"/>
    <col min="10504" max="10504" width="12.140625" customWidth="1"/>
    <col min="10505" max="10505" width="7.5703125" customWidth="1"/>
    <col min="10506" max="10508" width="12.140625" customWidth="1"/>
    <col min="10509" max="10509" width="13.85546875" customWidth="1"/>
    <col min="10510" max="10510" width="7.5703125" customWidth="1"/>
    <col min="10511" max="10514" width="12.140625" customWidth="1"/>
    <col min="10515" max="10515" width="13.85546875" customWidth="1"/>
    <col min="10516" max="10516" width="12.140625" customWidth="1"/>
    <col min="10517" max="10517" width="7.5703125" customWidth="1"/>
    <col min="10518" max="10521" width="12.140625" customWidth="1"/>
    <col min="10522" max="10522" width="13.85546875" customWidth="1"/>
    <col min="10523" max="10523" width="12.140625" customWidth="1"/>
    <col min="10524" max="10524" width="7.5703125" customWidth="1"/>
    <col min="10525" max="10528" width="12.140625" customWidth="1"/>
    <col min="10529" max="10529" width="13.85546875" customWidth="1"/>
    <col min="10530" max="10530" width="7.5703125" customWidth="1"/>
    <col min="10753" max="10753" width="3.42578125" customWidth="1"/>
    <col min="10754" max="10754" width="5.28515625" customWidth="1"/>
    <col min="10755" max="10755" width="67.5703125" customWidth="1"/>
    <col min="10756" max="10758" width="12.140625" customWidth="1"/>
    <col min="10759" max="10759" width="13.85546875" customWidth="1"/>
    <col min="10760" max="10760" width="12.140625" customWidth="1"/>
    <col min="10761" max="10761" width="7.5703125" customWidth="1"/>
    <col min="10762" max="10764" width="12.140625" customWidth="1"/>
    <col min="10765" max="10765" width="13.85546875" customWidth="1"/>
    <col min="10766" max="10766" width="7.5703125" customWidth="1"/>
    <col min="10767" max="10770" width="12.140625" customWidth="1"/>
    <col min="10771" max="10771" width="13.85546875" customWidth="1"/>
    <col min="10772" max="10772" width="12.140625" customWidth="1"/>
    <col min="10773" max="10773" width="7.5703125" customWidth="1"/>
    <col min="10774" max="10777" width="12.140625" customWidth="1"/>
    <col min="10778" max="10778" width="13.85546875" customWidth="1"/>
    <col min="10779" max="10779" width="12.140625" customWidth="1"/>
    <col min="10780" max="10780" width="7.5703125" customWidth="1"/>
    <col min="10781" max="10784" width="12.140625" customWidth="1"/>
    <col min="10785" max="10785" width="13.85546875" customWidth="1"/>
    <col min="10786" max="10786" width="7.5703125" customWidth="1"/>
    <col min="11009" max="11009" width="3.42578125" customWidth="1"/>
    <col min="11010" max="11010" width="5.28515625" customWidth="1"/>
    <col min="11011" max="11011" width="67.5703125" customWidth="1"/>
    <col min="11012" max="11014" width="12.140625" customWidth="1"/>
    <col min="11015" max="11015" width="13.85546875" customWidth="1"/>
    <col min="11016" max="11016" width="12.140625" customWidth="1"/>
    <col min="11017" max="11017" width="7.5703125" customWidth="1"/>
    <col min="11018" max="11020" width="12.140625" customWidth="1"/>
    <col min="11021" max="11021" width="13.85546875" customWidth="1"/>
    <col min="11022" max="11022" width="7.5703125" customWidth="1"/>
    <col min="11023" max="11026" width="12.140625" customWidth="1"/>
    <col min="11027" max="11027" width="13.85546875" customWidth="1"/>
    <col min="11028" max="11028" width="12.140625" customWidth="1"/>
    <col min="11029" max="11029" width="7.5703125" customWidth="1"/>
    <col min="11030" max="11033" width="12.140625" customWidth="1"/>
    <col min="11034" max="11034" width="13.85546875" customWidth="1"/>
    <col min="11035" max="11035" width="12.140625" customWidth="1"/>
    <col min="11036" max="11036" width="7.5703125" customWidth="1"/>
    <col min="11037" max="11040" width="12.140625" customWidth="1"/>
    <col min="11041" max="11041" width="13.85546875" customWidth="1"/>
    <col min="11042" max="11042" width="7.5703125" customWidth="1"/>
    <col min="11265" max="11265" width="3.42578125" customWidth="1"/>
    <col min="11266" max="11266" width="5.28515625" customWidth="1"/>
    <col min="11267" max="11267" width="67.5703125" customWidth="1"/>
    <col min="11268" max="11270" width="12.140625" customWidth="1"/>
    <col min="11271" max="11271" width="13.85546875" customWidth="1"/>
    <col min="11272" max="11272" width="12.140625" customWidth="1"/>
    <col min="11273" max="11273" width="7.5703125" customWidth="1"/>
    <col min="11274" max="11276" width="12.140625" customWidth="1"/>
    <col min="11277" max="11277" width="13.85546875" customWidth="1"/>
    <col min="11278" max="11278" width="7.5703125" customWidth="1"/>
    <col min="11279" max="11282" width="12.140625" customWidth="1"/>
    <col min="11283" max="11283" width="13.85546875" customWidth="1"/>
    <col min="11284" max="11284" width="12.140625" customWidth="1"/>
    <col min="11285" max="11285" width="7.5703125" customWidth="1"/>
    <col min="11286" max="11289" width="12.140625" customWidth="1"/>
    <col min="11290" max="11290" width="13.85546875" customWidth="1"/>
    <col min="11291" max="11291" width="12.140625" customWidth="1"/>
    <col min="11292" max="11292" width="7.5703125" customWidth="1"/>
    <col min="11293" max="11296" width="12.140625" customWidth="1"/>
    <col min="11297" max="11297" width="13.85546875" customWidth="1"/>
    <col min="11298" max="11298" width="7.5703125" customWidth="1"/>
    <col min="11521" max="11521" width="3.42578125" customWidth="1"/>
    <col min="11522" max="11522" width="5.28515625" customWidth="1"/>
    <col min="11523" max="11523" width="67.5703125" customWidth="1"/>
    <col min="11524" max="11526" width="12.140625" customWidth="1"/>
    <col min="11527" max="11527" width="13.85546875" customWidth="1"/>
    <col min="11528" max="11528" width="12.140625" customWidth="1"/>
    <col min="11529" max="11529" width="7.5703125" customWidth="1"/>
    <col min="11530" max="11532" width="12.140625" customWidth="1"/>
    <col min="11533" max="11533" width="13.85546875" customWidth="1"/>
    <col min="11534" max="11534" width="7.5703125" customWidth="1"/>
    <col min="11535" max="11538" width="12.140625" customWidth="1"/>
    <col min="11539" max="11539" width="13.85546875" customWidth="1"/>
    <col min="11540" max="11540" width="12.140625" customWidth="1"/>
    <col min="11541" max="11541" width="7.5703125" customWidth="1"/>
    <col min="11542" max="11545" width="12.140625" customWidth="1"/>
    <col min="11546" max="11546" width="13.85546875" customWidth="1"/>
    <col min="11547" max="11547" width="12.140625" customWidth="1"/>
    <col min="11548" max="11548" width="7.5703125" customWidth="1"/>
    <col min="11549" max="11552" width="12.140625" customWidth="1"/>
    <col min="11553" max="11553" width="13.85546875" customWidth="1"/>
    <col min="11554" max="11554" width="7.5703125" customWidth="1"/>
    <col min="11777" max="11777" width="3.42578125" customWidth="1"/>
    <col min="11778" max="11778" width="5.28515625" customWidth="1"/>
    <col min="11779" max="11779" width="67.5703125" customWidth="1"/>
    <col min="11780" max="11782" width="12.140625" customWidth="1"/>
    <col min="11783" max="11783" width="13.85546875" customWidth="1"/>
    <col min="11784" max="11784" width="12.140625" customWidth="1"/>
    <col min="11785" max="11785" width="7.5703125" customWidth="1"/>
    <col min="11786" max="11788" width="12.140625" customWidth="1"/>
    <col min="11789" max="11789" width="13.85546875" customWidth="1"/>
    <col min="11790" max="11790" width="7.5703125" customWidth="1"/>
    <col min="11791" max="11794" width="12.140625" customWidth="1"/>
    <col min="11795" max="11795" width="13.85546875" customWidth="1"/>
    <col min="11796" max="11796" width="12.140625" customWidth="1"/>
    <col min="11797" max="11797" width="7.5703125" customWidth="1"/>
    <col min="11798" max="11801" width="12.140625" customWidth="1"/>
    <col min="11802" max="11802" width="13.85546875" customWidth="1"/>
    <col min="11803" max="11803" width="12.140625" customWidth="1"/>
    <col min="11804" max="11804" width="7.5703125" customWidth="1"/>
    <col min="11805" max="11808" width="12.140625" customWidth="1"/>
    <col min="11809" max="11809" width="13.85546875" customWidth="1"/>
    <col min="11810" max="11810" width="7.5703125" customWidth="1"/>
    <col min="12033" max="12033" width="3.42578125" customWidth="1"/>
    <col min="12034" max="12034" width="5.28515625" customWidth="1"/>
    <col min="12035" max="12035" width="67.5703125" customWidth="1"/>
    <col min="12036" max="12038" width="12.140625" customWidth="1"/>
    <col min="12039" max="12039" width="13.85546875" customWidth="1"/>
    <col min="12040" max="12040" width="12.140625" customWidth="1"/>
    <col min="12041" max="12041" width="7.5703125" customWidth="1"/>
    <col min="12042" max="12044" width="12.140625" customWidth="1"/>
    <col min="12045" max="12045" width="13.85546875" customWidth="1"/>
    <col min="12046" max="12046" width="7.5703125" customWidth="1"/>
    <col min="12047" max="12050" width="12.140625" customWidth="1"/>
    <col min="12051" max="12051" width="13.85546875" customWidth="1"/>
    <col min="12052" max="12052" width="12.140625" customWidth="1"/>
    <col min="12053" max="12053" width="7.5703125" customWidth="1"/>
    <col min="12054" max="12057" width="12.140625" customWidth="1"/>
    <col min="12058" max="12058" width="13.85546875" customWidth="1"/>
    <col min="12059" max="12059" width="12.140625" customWidth="1"/>
    <col min="12060" max="12060" width="7.5703125" customWidth="1"/>
    <col min="12061" max="12064" width="12.140625" customWidth="1"/>
    <col min="12065" max="12065" width="13.85546875" customWidth="1"/>
    <col min="12066" max="12066" width="7.5703125" customWidth="1"/>
    <col min="12289" max="12289" width="3.42578125" customWidth="1"/>
    <col min="12290" max="12290" width="5.28515625" customWidth="1"/>
    <col min="12291" max="12291" width="67.5703125" customWidth="1"/>
    <col min="12292" max="12294" width="12.140625" customWidth="1"/>
    <col min="12295" max="12295" width="13.85546875" customWidth="1"/>
    <col min="12296" max="12296" width="12.140625" customWidth="1"/>
    <col min="12297" max="12297" width="7.5703125" customWidth="1"/>
    <col min="12298" max="12300" width="12.140625" customWidth="1"/>
    <col min="12301" max="12301" width="13.85546875" customWidth="1"/>
    <col min="12302" max="12302" width="7.5703125" customWidth="1"/>
    <col min="12303" max="12306" width="12.140625" customWidth="1"/>
    <col min="12307" max="12307" width="13.85546875" customWidth="1"/>
    <col min="12308" max="12308" width="12.140625" customWidth="1"/>
    <col min="12309" max="12309" width="7.5703125" customWidth="1"/>
    <col min="12310" max="12313" width="12.140625" customWidth="1"/>
    <col min="12314" max="12314" width="13.85546875" customWidth="1"/>
    <col min="12315" max="12315" width="12.140625" customWidth="1"/>
    <col min="12316" max="12316" width="7.5703125" customWidth="1"/>
    <col min="12317" max="12320" width="12.140625" customWidth="1"/>
    <col min="12321" max="12321" width="13.85546875" customWidth="1"/>
    <col min="12322" max="12322" width="7.5703125" customWidth="1"/>
    <col min="12545" max="12545" width="3.42578125" customWidth="1"/>
    <col min="12546" max="12546" width="5.28515625" customWidth="1"/>
    <col min="12547" max="12547" width="67.5703125" customWidth="1"/>
    <col min="12548" max="12550" width="12.140625" customWidth="1"/>
    <col min="12551" max="12551" width="13.85546875" customWidth="1"/>
    <col min="12552" max="12552" width="12.140625" customWidth="1"/>
    <col min="12553" max="12553" width="7.5703125" customWidth="1"/>
    <col min="12554" max="12556" width="12.140625" customWidth="1"/>
    <col min="12557" max="12557" width="13.85546875" customWidth="1"/>
    <col min="12558" max="12558" width="7.5703125" customWidth="1"/>
    <col min="12559" max="12562" width="12.140625" customWidth="1"/>
    <col min="12563" max="12563" width="13.85546875" customWidth="1"/>
    <col min="12564" max="12564" width="12.140625" customWidth="1"/>
    <col min="12565" max="12565" width="7.5703125" customWidth="1"/>
    <col min="12566" max="12569" width="12.140625" customWidth="1"/>
    <col min="12570" max="12570" width="13.85546875" customWidth="1"/>
    <col min="12571" max="12571" width="12.140625" customWidth="1"/>
    <col min="12572" max="12572" width="7.5703125" customWidth="1"/>
    <col min="12573" max="12576" width="12.140625" customWidth="1"/>
    <col min="12577" max="12577" width="13.85546875" customWidth="1"/>
    <col min="12578" max="12578" width="7.5703125" customWidth="1"/>
    <col min="12801" max="12801" width="3.42578125" customWidth="1"/>
    <col min="12802" max="12802" width="5.28515625" customWidth="1"/>
    <col min="12803" max="12803" width="67.5703125" customWidth="1"/>
    <col min="12804" max="12806" width="12.140625" customWidth="1"/>
    <col min="12807" max="12807" width="13.85546875" customWidth="1"/>
    <col min="12808" max="12808" width="12.140625" customWidth="1"/>
    <col min="12809" max="12809" width="7.5703125" customWidth="1"/>
    <col min="12810" max="12812" width="12.140625" customWidth="1"/>
    <col min="12813" max="12813" width="13.85546875" customWidth="1"/>
    <col min="12814" max="12814" width="7.5703125" customWidth="1"/>
    <col min="12815" max="12818" width="12.140625" customWidth="1"/>
    <col min="12819" max="12819" width="13.85546875" customWidth="1"/>
    <col min="12820" max="12820" width="12.140625" customWidth="1"/>
    <col min="12821" max="12821" width="7.5703125" customWidth="1"/>
    <col min="12822" max="12825" width="12.140625" customWidth="1"/>
    <col min="12826" max="12826" width="13.85546875" customWidth="1"/>
    <col min="12827" max="12827" width="12.140625" customWidth="1"/>
    <col min="12828" max="12828" width="7.5703125" customWidth="1"/>
    <col min="12829" max="12832" width="12.140625" customWidth="1"/>
    <col min="12833" max="12833" width="13.85546875" customWidth="1"/>
    <col min="12834" max="12834" width="7.5703125" customWidth="1"/>
    <col min="13057" max="13057" width="3.42578125" customWidth="1"/>
    <col min="13058" max="13058" width="5.28515625" customWidth="1"/>
    <col min="13059" max="13059" width="67.5703125" customWidth="1"/>
    <col min="13060" max="13062" width="12.140625" customWidth="1"/>
    <col min="13063" max="13063" width="13.85546875" customWidth="1"/>
    <col min="13064" max="13064" width="12.140625" customWidth="1"/>
    <col min="13065" max="13065" width="7.5703125" customWidth="1"/>
    <col min="13066" max="13068" width="12.140625" customWidth="1"/>
    <col min="13069" max="13069" width="13.85546875" customWidth="1"/>
    <col min="13070" max="13070" width="7.5703125" customWidth="1"/>
    <col min="13071" max="13074" width="12.140625" customWidth="1"/>
    <col min="13075" max="13075" width="13.85546875" customWidth="1"/>
    <col min="13076" max="13076" width="12.140625" customWidth="1"/>
    <col min="13077" max="13077" width="7.5703125" customWidth="1"/>
    <col min="13078" max="13081" width="12.140625" customWidth="1"/>
    <col min="13082" max="13082" width="13.85546875" customWidth="1"/>
    <col min="13083" max="13083" width="12.140625" customWidth="1"/>
    <col min="13084" max="13084" width="7.5703125" customWidth="1"/>
    <col min="13085" max="13088" width="12.140625" customWidth="1"/>
    <col min="13089" max="13089" width="13.85546875" customWidth="1"/>
    <col min="13090" max="13090" width="7.5703125" customWidth="1"/>
    <col min="13313" max="13313" width="3.42578125" customWidth="1"/>
    <col min="13314" max="13314" width="5.28515625" customWidth="1"/>
    <col min="13315" max="13315" width="67.5703125" customWidth="1"/>
    <col min="13316" max="13318" width="12.140625" customWidth="1"/>
    <col min="13319" max="13319" width="13.85546875" customWidth="1"/>
    <col min="13320" max="13320" width="12.140625" customWidth="1"/>
    <col min="13321" max="13321" width="7.5703125" customWidth="1"/>
    <col min="13322" max="13324" width="12.140625" customWidth="1"/>
    <col min="13325" max="13325" width="13.85546875" customWidth="1"/>
    <col min="13326" max="13326" width="7.5703125" customWidth="1"/>
    <col min="13327" max="13330" width="12.140625" customWidth="1"/>
    <col min="13331" max="13331" width="13.85546875" customWidth="1"/>
    <col min="13332" max="13332" width="12.140625" customWidth="1"/>
    <col min="13333" max="13333" width="7.5703125" customWidth="1"/>
    <col min="13334" max="13337" width="12.140625" customWidth="1"/>
    <col min="13338" max="13338" width="13.85546875" customWidth="1"/>
    <col min="13339" max="13339" width="12.140625" customWidth="1"/>
    <col min="13340" max="13340" width="7.5703125" customWidth="1"/>
    <col min="13341" max="13344" width="12.140625" customWidth="1"/>
    <col min="13345" max="13345" width="13.85546875" customWidth="1"/>
    <col min="13346" max="13346" width="7.5703125" customWidth="1"/>
    <col min="13569" max="13569" width="3.42578125" customWidth="1"/>
    <col min="13570" max="13570" width="5.28515625" customWidth="1"/>
    <col min="13571" max="13571" width="67.5703125" customWidth="1"/>
    <col min="13572" max="13574" width="12.140625" customWidth="1"/>
    <col min="13575" max="13575" width="13.85546875" customWidth="1"/>
    <col min="13576" max="13576" width="12.140625" customWidth="1"/>
    <col min="13577" max="13577" width="7.5703125" customWidth="1"/>
    <col min="13578" max="13580" width="12.140625" customWidth="1"/>
    <col min="13581" max="13581" width="13.85546875" customWidth="1"/>
    <col min="13582" max="13582" width="7.5703125" customWidth="1"/>
    <col min="13583" max="13586" width="12.140625" customWidth="1"/>
    <col min="13587" max="13587" width="13.85546875" customWidth="1"/>
    <col min="13588" max="13588" width="12.140625" customWidth="1"/>
    <col min="13589" max="13589" width="7.5703125" customWidth="1"/>
    <col min="13590" max="13593" width="12.140625" customWidth="1"/>
    <col min="13594" max="13594" width="13.85546875" customWidth="1"/>
    <col min="13595" max="13595" width="12.140625" customWidth="1"/>
    <col min="13596" max="13596" width="7.5703125" customWidth="1"/>
    <col min="13597" max="13600" width="12.140625" customWidth="1"/>
    <col min="13601" max="13601" width="13.85546875" customWidth="1"/>
    <col min="13602" max="13602" width="7.5703125" customWidth="1"/>
    <col min="13825" max="13825" width="3.42578125" customWidth="1"/>
    <col min="13826" max="13826" width="5.28515625" customWidth="1"/>
    <col min="13827" max="13827" width="67.5703125" customWidth="1"/>
    <col min="13828" max="13830" width="12.140625" customWidth="1"/>
    <col min="13831" max="13831" width="13.85546875" customWidth="1"/>
    <col min="13832" max="13832" width="12.140625" customWidth="1"/>
    <col min="13833" max="13833" width="7.5703125" customWidth="1"/>
    <col min="13834" max="13836" width="12.140625" customWidth="1"/>
    <col min="13837" max="13837" width="13.85546875" customWidth="1"/>
    <col min="13838" max="13838" width="7.5703125" customWidth="1"/>
    <col min="13839" max="13842" width="12.140625" customWidth="1"/>
    <col min="13843" max="13843" width="13.85546875" customWidth="1"/>
    <col min="13844" max="13844" width="12.140625" customWidth="1"/>
    <col min="13845" max="13845" width="7.5703125" customWidth="1"/>
    <col min="13846" max="13849" width="12.140625" customWidth="1"/>
    <col min="13850" max="13850" width="13.85546875" customWidth="1"/>
    <col min="13851" max="13851" width="12.140625" customWidth="1"/>
    <col min="13852" max="13852" width="7.5703125" customWidth="1"/>
    <col min="13853" max="13856" width="12.140625" customWidth="1"/>
    <col min="13857" max="13857" width="13.85546875" customWidth="1"/>
    <col min="13858" max="13858" width="7.5703125" customWidth="1"/>
    <col min="14081" max="14081" width="3.42578125" customWidth="1"/>
    <col min="14082" max="14082" width="5.28515625" customWidth="1"/>
    <col min="14083" max="14083" width="67.5703125" customWidth="1"/>
    <col min="14084" max="14086" width="12.140625" customWidth="1"/>
    <col min="14087" max="14087" width="13.85546875" customWidth="1"/>
    <col min="14088" max="14088" width="12.140625" customWidth="1"/>
    <col min="14089" max="14089" width="7.5703125" customWidth="1"/>
    <col min="14090" max="14092" width="12.140625" customWidth="1"/>
    <col min="14093" max="14093" width="13.85546875" customWidth="1"/>
    <col min="14094" max="14094" width="7.5703125" customWidth="1"/>
    <col min="14095" max="14098" width="12.140625" customWidth="1"/>
    <col min="14099" max="14099" width="13.85546875" customWidth="1"/>
    <col min="14100" max="14100" width="12.140625" customWidth="1"/>
    <col min="14101" max="14101" width="7.5703125" customWidth="1"/>
    <col min="14102" max="14105" width="12.140625" customWidth="1"/>
    <col min="14106" max="14106" width="13.85546875" customWidth="1"/>
    <col min="14107" max="14107" width="12.140625" customWidth="1"/>
    <col min="14108" max="14108" width="7.5703125" customWidth="1"/>
    <col min="14109" max="14112" width="12.140625" customWidth="1"/>
    <col min="14113" max="14113" width="13.85546875" customWidth="1"/>
    <col min="14114" max="14114" width="7.5703125" customWidth="1"/>
    <col min="14337" max="14337" width="3.42578125" customWidth="1"/>
    <col min="14338" max="14338" width="5.28515625" customWidth="1"/>
    <col min="14339" max="14339" width="67.5703125" customWidth="1"/>
    <col min="14340" max="14342" width="12.140625" customWidth="1"/>
    <col min="14343" max="14343" width="13.85546875" customWidth="1"/>
    <col min="14344" max="14344" width="12.140625" customWidth="1"/>
    <col min="14345" max="14345" width="7.5703125" customWidth="1"/>
    <col min="14346" max="14348" width="12.140625" customWidth="1"/>
    <col min="14349" max="14349" width="13.85546875" customWidth="1"/>
    <col min="14350" max="14350" width="7.5703125" customWidth="1"/>
    <col min="14351" max="14354" width="12.140625" customWidth="1"/>
    <col min="14355" max="14355" width="13.85546875" customWidth="1"/>
    <col min="14356" max="14356" width="12.140625" customWidth="1"/>
    <col min="14357" max="14357" width="7.5703125" customWidth="1"/>
    <col min="14358" max="14361" width="12.140625" customWidth="1"/>
    <col min="14362" max="14362" width="13.85546875" customWidth="1"/>
    <col min="14363" max="14363" width="12.140625" customWidth="1"/>
    <col min="14364" max="14364" width="7.5703125" customWidth="1"/>
    <col min="14365" max="14368" width="12.140625" customWidth="1"/>
    <col min="14369" max="14369" width="13.85546875" customWidth="1"/>
    <col min="14370" max="14370" width="7.5703125" customWidth="1"/>
    <col min="14593" max="14593" width="3.42578125" customWidth="1"/>
    <col min="14594" max="14594" width="5.28515625" customWidth="1"/>
    <col min="14595" max="14595" width="67.5703125" customWidth="1"/>
    <col min="14596" max="14598" width="12.140625" customWidth="1"/>
    <col min="14599" max="14599" width="13.85546875" customWidth="1"/>
    <col min="14600" max="14600" width="12.140625" customWidth="1"/>
    <col min="14601" max="14601" width="7.5703125" customWidth="1"/>
    <col min="14602" max="14604" width="12.140625" customWidth="1"/>
    <col min="14605" max="14605" width="13.85546875" customWidth="1"/>
    <col min="14606" max="14606" width="7.5703125" customWidth="1"/>
    <col min="14607" max="14610" width="12.140625" customWidth="1"/>
    <col min="14611" max="14611" width="13.85546875" customWidth="1"/>
    <col min="14612" max="14612" width="12.140625" customWidth="1"/>
    <col min="14613" max="14613" width="7.5703125" customWidth="1"/>
    <col min="14614" max="14617" width="12.140625" customWidth="1"/>
    <col min="14618" max="14618" width="13.85546875" customWidth="1"/>
    <col min="14619" max="14619" width="12.140625" customWidth="1"/>
    <col min="14620" max="14620" width="7.5703125" customWidth="1"/>
    <col min="14621" max="14624" width="12.140625" customWidth="1"/>
    <col min="14625" max="14625" width="13.85546875" customWidth="1"/>
    <col min="14626" max="14626" width="7.5703125" customWidth="1"/>
    <col min="14849" max="14849" width="3.42578125" customWidth="1"/>
    <col min="14850" max="14850" width="5.28515625" customWidth="1"/>
    <col min="14851" max="14851" width="67.5703125" customWidth="1"/>
    <col min="14852" max="14854" width="12.140625" customWidth="1"/>
    <col min="14855" max="14855" width="13.85546875" customWidth="1"/>
    <col min="14856" max="14856" width="12.140625" customWidth="1"/>
    <col min="14857" max="14857" width="7.5703125" customWidth="1"/>
    <col min="14858" max="14860" width="12.140625" customWidth="1"/>
    <col min="14861" max="14861" width="13.85546875" customWidth="1"/>
    <col min="14862" max="14862" width="7.5703125" customWidth="1"/>
    <col min="14863" max="14866" width="12.140625" customWidth="1"/>
    <col min="14867" max="14867" width="13.85546875" customWidth="1"/>
    <col min="14868" max="14868" width="12.140625" customWidth="1"/>
    <col min="14869" max="14869" width="7.5703125" customWidth="1"/>
    <col min="14870" max="14873" width="12.140625" customWidth="1"/>
    <col min="14874" max="14874" width="13.85546875" customWidth="1"/>
    <col min="14875" max="14875" width="12.140625" customWidth="1"/>
    <col min="14876" max="14876" width="7.5703125" customWidth="1"/>
    <col min="14877" max="14880" width="12.140625" customWidth="1"/>
    <col min="14881" max="14881" width="13.85546875" customWidth="1"/>
    <col min="14882" max="14882" width="7.5703125" customWidth="1"/>
    <col min="15105" max="15105" width="3.42578125" customWidth="1"/>
    <col min="15106" max="15106" width="5.28515625" customWidth="1"/>
    <col min="15107" max="15107" width="67.5703125" customWidth="1"/>
    <col min="15108" max="15110" width="12.140625" customWidth="1"/>
    <col min="15111" max="15111" width="13.85546875" customWidth="1"/>
    <col min="15112" max="15112" width="12.140625" customWidth="1"/>
    <col min="15113" max="15113" width="7.5703125" customWidth="1"/>
    <col min="15114" max="15116" width="12.140625" customWidth="1"/>
    <col min="15117" max="15117" width="13.85546875" customWidth="1"/>
    <col min="15118" max="15118" width="7.5703125" customWidth="1"/>
    <col min="15119" max="15122" width="12.140625" customWidth="1"/>
    <col min="15123" max="15123" width="13.85546875" customWidth="1"/>
    <col min="15124" max="15124" width="12.140625" customWidth="1"/>
    <col min="15125" max="15125" width="7.5703125" customWidth="1"/>
    <col min="15126" max="15129" width="12.140625" customWidth="1"/>
    <col min="15130" max="15130" width="13.85546875" customWidth="1"/>
    <col min="15131" max="15131" width="12.140625" customWidth="1"/>
    <col min="15132" max="15132" width="7.5703125" customWidth="1"/>
    <col min="15133" max="15136" width="12.140625" customWidth="1"/>
    <col min="15137" max="15137" width="13.85546875" customWidth="1"/>
    <col min="15138" max="15138" width="7.5703125" customWidth="1"/>
    <col min="15361" max="15361" width="3.42578125" customWidth="1"/>
    <col min="15362" max="15362" width="5.28515625" customWidth="1"/>
    <col min="15363" max="15363" width="67.5703125" customWidth="1"/>
    <col min="15364" max="15366" width="12.140625" customWidth="1"/>
    <col min="15367" max="15367" width="13.85546875" customWidth="1"/>
    <col min="15368" max="15368" width="12.140625" customWidth="1"/>
    <col min="15369" max="15369" width="7.5703125" customWidth="1"/>
    <col min="15370" max="15372" width="12.140625" customWidth="1"/>
    <col min="15373" max="15373" width="13.85546875" customWidth="1"/>
    <col min="15374" max="15374" width="7.5703125" customWidth="1"/>
    <col min="15375" max="15378" width="12.140625" customWidth="1"/>
    <col min="15379" max="15379" width="13.85546875" customWidth="1"/>
    <col min="15380" max="15380" width="12.140625" customWidth="1"/>
    <col min="15381" max="15381" width="7.5703125" customWidth="1"/>
    <col min="15382" max="15385" width="12.140625" customWidth="1"/>
    <col min="15386" max="15386" width="13.85546875" customWidth="1"/>
    <col min="15387" max="15387" width="12.140625" customWidth="1"/>
    <col min="15388" max="15388" width="7.5703125" customWidth="1"/>
    <col min="15389" max="15392" width="12.140625" customWidth="1"/>
    <col min="15393" max="15393" width="13.85546875" customWidth="1"/>
    <col min="15394" max="15394" width="7.5703125" customWidth="1"/>
    <col min="15617" max="15617" width="3.42578125" customWidth="1"/>
    <col min="15618" max="15618" width="5.28515625" customWidth="1"/>
    <col min="15619" max="15619" width="67.5703125" customWidth="1"/>
    <col min="15620" max="15622" width="12.140625" customWidth="1"/>
    <col min="15623" max="15623" width="13.85546875" customWidth="1"/>
    <col min="15624" max="15624" width="12.140625" customWidth="1"/>
    <col min="15625" max="15625" width="7.5703125" customWidth="1"/>
    <col min="15626" max="15628" width="12.140625" customWidth="1"/>
    <col min="15629" max="15629" width="13.85546875" customWidth="1"/>
    <col min="15630" max="15630" width="7.5703125" customWidth="1"/>
    <col min="15631" max="15634" width="12.140625" customWidth="1"/>
    <col min="15635" max="15635" width="13.85546875" customWidth="1"/>
    <col min="15636" max="15636" width="12.140625" customWidth="1"/>
    <col min="15637" max="15637" width="7.5703125" customWidth="1"/>
    <col min="15638" max="15641" width="12.140625" customWidth="1"/>
    <col min="15642" max="15642" width="13.85546875" customWidth="1"/>
    <col min="15643" max="15643" width="12.140625" customWidth="1"/>
    <col min="15644" max="15644" width="7.5703125" customWidth="1"/>
    <col min="15645" max="15648" width="12.140625" customWidth="1"/>
    <col min="15649" max="15649" width="13.85546875" customWidth="1"/>
    <col min="15650" max="15650" width="7.5703125" customWidth="1"/>
    <col min="15873" max="15873" width="3.42578125" customWidth="1"/>
    <col min="15874" max="15874" width="5.28515625" customWidth="1"/>
    <col min="15875" max="15875" width="67.5703125" customWidth="1"/>
    <col min="15876" max="15878" width="12.140625" customWidth="1"/>
    <col min="15879" max="15879" width="13.85546875" customWidth="1"/>
    <col min="15880" max="15880" width="12.140625" customWidth="1"/>
    <col min="15881" max="15881" width="7.5703125" customWidth="1"/>
    <col min="15882" max="15884" width="12.140625" customWidth="1"/>
    <col min="15885" max="15885" width="13.85546875" customWidth="1"/>
    <col min="15886" max="15886" width="7.5703125" customWidth="1"/>
    <col min="15887" max="15890" width="12.140625" customWidth="1"/>
    <col min="15891" max="15891" width="13.85546875" customWidth="1"/>
    <col min="15892" max="15892" width="12.140625" customWidth="1"/>
    <col min="15893" max="15893" width="7.5703125" customWidth="1"/>
    <col min="15894" max="15897" width="12.140625" customWidth="1"/>
    <col min="15898" max="15898" width="13.85546875" customWidth="1"/>
    <col min="15899" max="15899" width="12.140625" customWidth="1"/>
    <col min="15900" max="15900" width="7.5703125" customWidth="1"/>
    <col min="15901" max="15904" width="12.140625" customWidth="1"/>
    <col min="15905" max="15905" width="13.85546875" customWidth="1"/>
    <col min="15906" max="15906" width="7.5703125" customWidth="1"/>
    <col min="16129" max="16129" width="3.42578125" customWidth="1"/>
    <col min="16130" max="16130" width="5.28515625" customWidth="1"/>
    <col min="16131" max="16131" width="67.5703125" customWidth="1"/>
    <col min="16132" max="16134" width="12.140625" customWidth="1"/>
    <col min="16135" max="16135" width="13.85546875" customWidth="1"/>
    <col min="16136" max="16136" width="12.140625" customWidth="1"/>
    <col min="16137" max="16137" width="7.5703125" customWidth="1"/>
    <col min="16138" max="16140" width="12.140625" customWidth="1"/>
    <col min="16141" max="16141" width="13.85546875" customWidth="1"/>
    <col min="16142" max="16142" width="7.5703125" customWidth="1"/>
    <col min="16143" max="16146" width="12.140625" customWidth="1"/>
    <col min="16147" max="16147" width="13.85546875" customWidth="1"/>
    <col min="16148" max="16148" width="12.140625" customWidth="1"/>
    <col min="16149" max="16149" width="7.5703125" customWidth="1"/>
    <col min="16150" max="16153" width="12.140625" customWidth="1"/>
    <col min="16154" max="16154" width="13.85546875" customWidth="1"/>
    <col min="16155" max="16155" width="12.140625" customWidth="1"/>
    <col min="16156" max="16156" width="7.5703125" customWidth="1"/>
    <col min="16157" max="16160" width="12.140625" customWidth="1"/>
    <col min="16161" max="16161" width="13.85546875" customWidth="1"/>
    <col min="16162" max="16162" width="7.5703125" customWidth="1"/>
  </cols>
  <sheetData>
    <row r="1" spans="2:68" s="31" customFormat="1" ht="15.75">
      <c r="B1" s="32" t="s">
        <v>108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2:68" s="31" customFormat="1" ht="15.75">
      <c r="B2" s="32" t="s">
        <v>63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68" s="31" customFormat="1" ht="15.75">
      <c r="B3" s="32" t="s">
        <v>64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68" s="31" customFormat="1" ht="15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2:68" s="31" customFormat="1" ht="15.75">
      <c r="B5" s="32" t="s">
        <v>109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68" s="31" customFormat="1" ht="15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2:68" s="31" customFormat="1" ht="15.75">
      <c r="B7" s="32" t="s">
        <v>66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2:68" s="34" customFormat="1"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2:68" ht="18" customHeight="1">
      <c r="B9" s="36" t="s">
        <v>67</v>
      </c>
      <c r="C9" s="36" t="s">
        <v>68</v>
      </c>
      <c r="D9" s="37">
        <v>2013</v>
      </c>
      <c r="E9" s="37"/>
      <c r="F9" s="37"/>
      <c r="G9" s="37"/>
      <c r="H9" s="38"/>
      <c r="I9" s="39" t="s">
        <v>69</v>
      </c>
      <c r="J9" s="40">
        <v>2014</v>
      </c>
      <c r="K9" s="37"/>
      <c r="L9" s="37"/>
      <c r="M9" s="38"/>
      <c r="N9" s="39" t="s">
        <v>69</v>
      </c>
      <c r="O9" s="36">
        <v>2015</v>
      </c>
      <c r="P9" s="36"/>
      <c r="Q9" s="36"/>
      <c r="R9" s="36"/>
      <c r="S9" s="36"/>
      <c r="T9" s="36"/>
      <c r="U9" s="39" t="s">
        <v>69</v>
      </c>
      <c r="V9" s="36">
        <v>2016</v>
      </c>
      <c r="W9" s="36"/>
      <c r="X9" s="36"/>
      <c r="Y9" s="36"/>
      <c r="Z9" s="36"/>
      <c r="AA9" s="36"/>
      <c r="AB9" s="39" t="s">
        <v>69</v>
      </c>
      <c r="AC9" s="36">
        <v>2017</v>
      </c>
      <c r="AD9" s="36"/>
      <c r="AE9" s="36"/>
      <c r="AF9" s="36"/>
      <c r="AG9" s="36"/>
      <c r="AH9" s="39" t="s">
        <v>69</v>
      </c>
    </row>
    <row r="10" spans="2:68" ht="18" customHeight="1">
      <c r="B10" s="36"/>
      <c r="C10" s="36"/>
      <c r="D10" s="41" t="s">
        <v>70</v>
      </c>
      <c r="E10" s="41" t="s">
        <v>71</v>
      </c>
      <c r="F10" s="41" t="s">
        <v>72</v>
      </c>
      <c r="G10" s="41" t="s">
        <v>73</v>
      </c>
      <c r="H10" s="42" t="s">
        <v>74</v>
      </c>
      <c r="I10" s="39"/>
      <c r="J10" s="43" t="s">
        <v>70</v>
      </c>
      <c r="K10" s="41" t="s">
        <v>71</v>
      </c>
      <c r="L10" s="41" t="s">
        <v>72</v>
      </c>
      <c r="M10" s="42" t="s">
        <v>73</v>
      </c>
      <c r="N10" s="39"/>
      <c r="O10" s="41" t="s">
        <v>75</v>
      </c>
      <c r="P10" s="41" t="s">
        <v>70</v>
      </c>
      <c r="Q10" s="41" t="s">
        <v>71</v>
      </c>
      <c r="R10" s="41" t="s">
        <v>72</v>
      </c>
      <c r="S10" s="41" t="s">
        <v>73</v>
      </c>
      <c r="T10" s="41" t="s">
        <v>74</v>
      </c>
      <c r="U10" s="39"/>
      <c r="V10" s="41" t="s">
        <v>75</v>
      </c>
      <c r="W10" s="41" t="s">
        <v>70</v>
      </c>
      <c r="X10" s="41" t="s">
        <v>71</v>
      </c>
      <c r="Y10" s="41" t="s">
        <v>72</v>
      </c>
      <c r="Z10" s="41" t="s">
        <v>73</v>
      </c>
      <c r="AA10" s="41" t="s">
        <v>74</v>
      </c>
      <c r="AB10" s="39"/>
      <c r="AC10" s="41" t="s">
        <v>75</v>
      </c>
      <c r="AD10" s="41" t="s">
        <v>70</v>
      </c>
      <c r="AE10" s="41" t="s">
        <v>71</v>
      </c>
      <c r="AF10" s="41" t="s">
        <v>72</v>
      </c>
      <c r="AG10" s="41" t="s">
        <v>73</v>
      </c>
      <c r="AH10" s="39"/>
    </row>
    <row r="11" spans="2:68" ht="18" customHeight="1">
      <c r="B11" s="44">
        <v>1</v>
      </c>
      <c r="C11" s="45" t="s">
        <v>76</v>
      </c>
      <c r="D11" s="46">
        <v>701</v>
      </c>
      <c r="E11" s="46">
        <v>1</v>
      </c>
      <c r="F11" s="46"/>
      <c r="G11" s="46"/>
      <c r="H11" s="46"/>
      <c r="I11" s="47">
        <v>702</v>
      </c>
      <c r="J11" s="46">
        <v>645</v>
      </c>
      <c r="K11" s="46"/>
      <c r="L11" s="46"/>
      <c r="M11" s="46"/>
      <c r="N11" s="47">
        <v>645</v>
      </c>
      <c r="O11" s="46"/>
      <c r="P11" s="46">
        <v>768</v>
      </c>
      <c r="Q11" s="46">
        <v>1</v>
      </c>
      <c r="R11" s="46"/>
      <c r="S11" s="46"/>
      <c r="T11" s="46"/>
      <c r="U11" s="47">
        <v>769</v>
      </c>
      <c r="V11" s="46"/>
      <c r="W11" s="46">
        <v>805</v>
      </c>
      <c r="X11" s="46"/>
      <c r="Y11" s="46">
        <v>1</v>
      </c>
      <c r="Z11" s="46"/>
      <c r="AA11" s="46"/>
      <c r="AB11" s="47">
        <v>806</v>
      </c>
      <c r="AC11" s="46"/>
      <c r="AD11" s="46">
        <v>758</v>
      </c>
      <c r="AE11" s="46"/>
      <c r="AF11" s="46">
        <v>2</v>
      </c>
      <c r="AG11" s="46"/>
      <c r="AH11" s="47">
        <v>760</v>
      </c>
    </row>
    <row r="12" spans="2:68" ht="18" customHeight="1">
      <c r="B12" s="44">
        <v>2</v>
      </c>
      <c r="C12" s="45" t="s">
        <v>77</v>
      </c>
      <c r="D12" s="46">
        <v>1</v>
      </c>
      <c r="E12" s="46">
        <v>216</v>
      </c>
      <c r="F12" s="46"/>
      <c r="G12" s="46"/>
      <c r="H12" s="46"/>
      <c r="I12" s="47">
        <v>217</v>
      </c>
      <c r="J12" s="46"/>
      <c r="K12" s="46">
        <v>239</v>
      </c>
      <c r="L12" s="46"/>
      <c r="M12" s="46"/>
      <c r="N12" s="47">
        <v>239</v>
      </c>
      <c r="O12" s="46"/>
      <c r="P12" s="46"/>
      <c r="Q12" s="46">
        <v>202</v>
      </c>
      <c r="R12" s="46">
        <v>1</v>
      </c>
      <c r="S12" s="46"/>
      <c r="T12" s="46"/>
      <c r="U12" s="47">
        <v>203</v>
      </c>
      <c r="V12" s="46"/>
      <c r="W12" s="46"/>
      <c r="X12" s="46">
        <v>168</v>
      </c>
      <c r="Y12" s="46"/>
      <c r="Z12" s="46"/>
      <c r="AA12" s="46"/>
      <c r="AB12" s="47">
        <v>168</v>
      </c>
      <c r="AC12" s="46"/>
      <c r="AD12" s="46">
        <v>1</v>
      </c>
      <c r="AE12" s="46">
        <v>149</v>
      </c>
      <c r="AF12" s="46"/>
      <c r="AG12" s="46"/>
      <c r="AH12" s="47">
        <v>150</v>
      </c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</row>
    <row r="13" spans="2:68" ht="18" customHeight="1">
      <c r="B13" s="44">
        <v>3</v>
      </c>
      <c r="C13" s="45" t="s">
        <v>78</v>
      </c>
      <c r="D13" s="46">
        <v>209</v>
      </c>
      <c r="E13" s="46"/>
      <c r="F13" s="46"/>
      <c r="G13" s="46"/>
      <c r="H13" s="46"/>
      <c r="I13" s="47">
        <v>209</v>
      </c>
      <c r="J13" s="46">
        <v>146</v>
      </c>
      <c r="K13" s="46"/>
      <c r="L13" s="46"/>
      <c r="M13" s="46"/>
      <c r="N13" s="47">
        <v>146</v>
      </c>
      <c r="O13" s="46"/>
      <c r="P13" s="46">
        <v>199</v>
      </c>
      <c r="Q13" s="46"/>
      <c r="R13" s="46"/>
      <c r="S13" s="46"/>
      <c r="T13" s="46"/>
      <c r="U13" s="47">
        <v>199</v>
      </c>
      <c r="V13" s="46"/>
      <c r="W13" s="46">
        <v>221</v>
      </c>
      <c r="X13" s="46"/>
      <c r="Y13" s="46"/>
      <c r="Z13" s="46"/>
      <c r="AA13" s="46"/>
      <c r="AB13" s="47">
        <v>221</v>
      </c>
      <c r="AC13" s="46"/>
      <c r="AD13" s="46">
        <v>253</v>
      </c>
      <c r="AE13" s="46"/>
      <c r="AF13" s="46"/>
      <c r="AG13" s="46"/>
      <c r="AH13" s="47">
        <v>253</v>
      </c>
    </row>
    <row r="14" spans="2:68" ht="18" customHeight="1">
      <c r="B14" s="44">
        <v>4</v>
      </c>
      <c r="C14" s="45" t="s">
        <v>79</v>
      </c>
      <c r="D14" s="46"/>
      <c r="E14" s="46">
        <v>243</v>
      </c>
      <c r="F14" s="46"/>
      <c r="G14" s="46"/>
      <c r="H14" s="46"/>
      <c r="I14" s="47">
        <v>243</v>
      </c>
      <c r="J14" s="46"/>
      <c r="K14" s="46">
        <v>272</v>
      </c>
      <c r="L14" s="46"/>
      <c r="M14" s="46"/>
      <c r="N14" s="47">
        <v>272</v>
      </c>
      <c r="O14" s="46"/>
      <c r="P14" s="46"/>
      <c r="Q14" s="46">
        <v>282</v>
      </c>
      <c r="R14" s="46"/>
      <c r="S14" s="46"/>
      <c r="T14" s="46"/>
      <c r="U14" s="47">
        <v>282</v>
      </c>
      <c r="V14" s="46"/>
      <c r="W14" s="46"/>
      <c r="X14" s="46">
        <v>214</v>
      </c>
      <c r="Y14" s="46">
        <v>1</v>
      </c>
      <c r="Z14" s="46"/>
      <c r="AA14" s="46"/>
      <c r="AB14" s="47">
        <v>215</v>
      </c>
      <c r="AC14" s="46"/>
      <c r="AD14" s="46"/>
      <c r="AE14" s="46">
        <v>213</v>
      </c>
      <c r="AF14" s="46"/>
      <c r="AG14" s="46"/>
      <c r="AH14" s="47">
        <v>213</v>
      </c>
    </row>
    <row r="15" spans="2:68" ht="18" customHeight="1">
      <c r="B15" s="44">
        <v>5</v>
      </c>
      <c r="C15" s="45" t="s">
        <v>80</v>
      </c>
      <c r="D15" s="46"/>
      <c r="E15" s="46">
        <v>4</v>
      </c>
      <c r="F15" s="46"/>
      <c r="G15" s="46"/>
      <c r="H15" s="46"/>
      <c r="I15" s="47">
        <v>4</v>
      </c>
      <c r="J15" s="46"/>
      <c r="K15" s="46">
        <v>2</v>
      </c>
      <c r="L15" s="46"/>
      <c r="M15" s="46">
        <v>1</v>
      </c>
      <c r="N15" s="47">
        <v>3</v>
      </c>
      <c r="O15" s="46"/>
      <c r="P15" s="46">
        <v>1</v>
      </c>
      <c r="Q15" s="46">
        <v>2</v>
      </c>
      <c r="R15" s="46"/>
      <c r="S15" s="46"/>
      <c r="T15" s="46"/>
      <c r="U15" s="47">
        <v>3</v>
      </c>
      <c r="V15" s="46"/>
      <c r="W15" s="46"/>
      <c r="X15" s="46">
        <v>1</v>
      </c>
      <c r="Y15" s="46"/>
      <c r="Z15" s="46">
        <v>1</v>
      </c>
      <c r="AA15" s="46"/>
      <c r="AB15" s="47">
        <v>2</v>
      </c>
      <c r="AC15" s="46"/>
      <c r="AD15" s="46"/>
      <c r="AE15" s="46">
        <v>2</v>
      </c>
      <c r="AF15" s="46"/>
      <c r="AG15" s="46">
        <v>1</v>
      </c>
      <c r="AH15" s="47">
        <v>3</v>
      </c>
    </row>
    <row r="16" spans="2:68" ht="18" customHeight="1">
      <c r="B16" s="44">
        <v>6</v>
      </c>
      <c r="C16" s="45" t="s">
        <v>81</v>
      </c>
      <c r="D16" s="46"/>
      <c r="E16" s="46">
        <v>42</v>
      </c>
      <c r="F16" s="46"/>
      <c r="G16" s="46"/>
      <c r="H16" s="46"/>
      <c r="I16" s="47">
        <v>42</v>
      </c>
      <c r="J16" s="46">
        <v>2</v>
      </c>
      <c r="K16" s="46">
        <v>28</v>
      </c>
      <c r="L16" s="46">
        <v>1</v>
      </c>
      <c r="M16" s="46"/>
      <c r="N16" s="47">
        <v>31</v>
      </c>
      <c r="O16" s="46"/>
      <c r="P16" s="46"/>
      <c r="Q16" s="46">
        <v>13</v>
      </c>
      <c r="R16" s="46"/>
      <c r="S16" s="46"/>
      <c r="T16" s="46"/>
      <c r="U16" s="47">
        <v>13</v>
      </c>
      <c r="V16" s="46"/>
      <c r="W16" s="46"/>
      <c r="X16" s="46">
        <v>12</v>
      </c>
      <c r="Y16" s="46"/>
      <c r="Z16" s="46"/>
      <c r="AA16" s="46"/>
      <c r="AB16" s="47">
        <v>12</v>
      </c>
      <c r="AC16" s="46"/>
      <c r="AD16" s="46"/>
      <c r="AE16" s="46">
        <v>14</v>
      </c>
      <c r="AF16" s="46"/>
      <c r="AG16" s="46"/>
      <c r="AH16" s="47">
        <v>14</v>
      </c>
    </row>
    <row r="17" spans="2:34" ht="18" customHeight="1">
      <c r="B17" s="44">
        <v>7</v>
      </c>
      <c r="C17" s="45" t="s">
        <v>82</v>
      </c>
      <c r="D17" s="46"/>
      <c r="E17" s="46">
        <v>2</v>
      </c>
      <c r="F17" s="46"/>
      <c r="G17" s="46"/>
      <c r="H17" s="46"/>
      <c r="I17" s="47">
        <v>2</v>
      </c>
      <c r="J17" s="46"/>
      <c r="K17" s="46"/>
      <c r="L17" s="46"/>
      <c r="M17" s="46"/>
      <c r="N17" s="47"/>
      <c r="O17" s="46"/>
      <c r="P17" s="46"/>
      <c r="Q17" s="46"/>
      <c r="R17" s="46">
        <v>1</v>
      </c>
      <c r="S17" s="46">
        <v>1</v>
      </c>
      <c r="T17" s="46"/>
      <c r="U17" s="47">
        <v>2</v>
      </c>
      <c r="V17" s="46"/>
      <c r="W17" s="46">
        <v>1</v>
      </c>
      <c r="X17" s="46"/>
      <c r="Y17" s="46"/>
      <c r="Z17" s="46"/>
      <c r="AA17" s="46"/>
      <c r="AB17" s="47">
        <v>1</v>
      </c>
      <c r="AC17" s="46"/>
      <c r="AD17" s="46"/>
      <c r="AE17" s="46">
        <v>1</v>
      </c>
      <c r="AF17" s="46"/>
      <c r="AG17" s="46"/>
      <c r="AH17" s="47">
        <v>1</v>
      </c>
    </row>
    <row r="18" spans="2:34" ht="18" customHeight="1">
      <c r="B18" s="44">
        <v>8</v>
      </c>
      <c r="C18" s="45" t="s">
        <v>83</v>
      </c>
      <c r="D18" s="46"/>
      <c r="E18" s="46"/>
      <c r="F18" s="46"/>
      <c r="G18" s="46"/>
      <c r="H18" s="46"/>
      <c r="I18" s="47"/>
      <c r="J18" s="46"/>
      <c r="K18" s="46"/>
      <c r="L18" s="46"/>
      <c r="M18" s="46"/>
      <c r="N18" s="47"/>
      <c r="O18" s="46"/>
      <c r="P18" s="46"/>
      <c r="Q18" s="46"/>
      <c r="R18" s="46"/>
      <c r="S18" s="46"/>
      <c r="T18" s="46"/>
      <c r="U18" s="47"/>
      <c r="V18" s="46"/>
      <c r="W18" s="46">
        <v>1</v>
      </c>
      <c r="X18" s="46"/>
      <c r="Y18" s="46"/>
      <c r="Z18" s="46"/>
      <c r="AA18" s="46"/>
      <c r="AB18" s="47">
        <v>1</v>
      </c>
      <c r="AC18" s="46"/>
      <c r="AD18" s="46"/>
      <c r="AE18" s="46"/>
      <c r="AF18" s="46"/>
      <c r="AG18" s="46"/>
      <c r="AH18" s="47"/>
    </row>
    <row r="19" spans="2:34" ht="18" customHeight="1">
      <c r="B19" s="44">
        <v>9</v>
      </c>
      <c r="C19" s="45" t="s">
        <v>84</v>
      </c>
      <c r="D19" s="46"/>
      <c r="E19" s="46">
        <v>13</v>
      </c>
      <c r="F19" s="46"/>
      <c r="G19" s="46"/>
      <c r="H19" s="46"/>
      <c r="I19" s="47">
        <v>13</v>
      </c>
      <c r="J19" s="46">
        <v>1</v>
      </c>
      <c r="K19" s="46">
        <v>16</v>
      </c>
      <c r="L19" s="46">
        <v>2</v>
      </c>
      <c r="M19" s="46"/>
      <c r="N19" s="47">
        <v>19</v>
      </c>
      <c r="O19" s="46"/>
      <c r="P19" s="46">
        <v>1</v>
      </c>
      <c r="Q19" s="46">
        <v>24</v>
      </c>
      <c r="R19" s="46"/>
      <c r="S19" s="46">
        <v>1</v>
      </c>
      <c r="T19" s="46"/>
      <c r="U19" s="47">
        <v>26</v>
      </c>
      <c r="V19" s="46"/>
      <c r="W19" s="46"/>
      <c r="X19" s="46">
        <v>12</v>
      </c>
      <c r="Y19" s="46">
        <v>2</v>
      </c>
      <c r="Z19" s="46"/>
      <c r="AA19" s="46"/>
      <c r="AB19" s="47">
        <v>14</v>
      </c>
      <c r="AC19" s="46"/>
      <c r="AD19" s="46"/>
      <c r="AE19" s="46">
        <v>26</v>
      </c>
      <c r="AF19" s="46">
        <v>3</v>
      </c>
      <c r="AG19" s="46"/>
      <c r="AH19" s="47">
        <v>29</v>
      </c>
    </row>
    <row r="20" spans="2:34" ht="18" customHeight="1">
      <c r="B20" s="44">
        <v>10</v>
      </c>
      <c r="C20" s="45" t="s">
        <v>85</v>
      </c>
      <c r="D20" s="46">
        <v>2</v>
      </c>
      <c r="E20" s="46">
        <v>22</v>
      </c>
      <c r="F20" s="46">
        <v>1</v>
      </c>
      <c r="G20" s="46"/>
      <c r="H20" s="46"/>
      <c r="I20" s="47">
        <v>25</v>
      </c>
      <c r="J20" s="46"/>
      <c r="K20" s="46">
        <v>6</v>
      </c>
      <c r="L20" s="46">
        <v>2</v>
      </c>
      <c r="M20" s="46"/>
      <c r="N20" s="47">
        <v>8</v>
      </c>
      <c r="O20" s="46"/>
      <c r="P20" s="46">
        <v>1</v>
      </c>
      <c r="Q20" s="46">
        <v>5</v>
      </c>
      <c r="R20" s="46"/>
      <c r="S20" s="46">
        <v>1</v>
      </c>
      <c r="T20" s="46"/>
      <c r="U20" s="47">
        <v>7</v>
      </c>
      <c r="V20" s="46"/>
      <c r="W20" s="46">
        <v>1</v>
      </c>
      <c r="X20" s="46">
        <v>11</v>
      </c>
      <c r="Y20" s="46"/>
      <c r="Z20" s="46"/>
      <c r="AA20" s="46"/>
      <c r="AB20" s="47">
        <v>12</v>
      </c>
      <c r="AC20" s="46"/>
      <c r="AD20" s="46"/>
      <c r="AE20" s="46">
        <v>11</v>
      </c>
      <c r="AF20" s="46"/>
      <c r="AG20" s="46"/>
      <c r="AH20" s="47">
        <v>11</v>
      </c>
    </row>
    <row r="21" spans="2:34" ht="18" customHeight="1">
      <c r="B21" s="44">
        <v>11</v>
      </c>
      <c r="C21" s="45" t="s">
        <v>86</v>
      </c>
      <c r="D21" s="46">
        <v>73</v>
      </c>
      <c r="E21" s="46">
        <v>2</v>
      </c>
      <c r="F21" s="46"/>
      <c r="G21" s="46"/>
      <c r="H21" s="46"/>
      <c r="I21" s="47">
        <v>75</v>
      </c>
      <c r="J21" s="46">
        <v>39</v>
      </c>
      <c r="K21" s="46">
        <v>3</v>
      </c>
      <c r="L21" s="46">
        <v>1</v>
      </c>
      <c r="M21" s="46"/>
      <c r="N21" s="47">
        <v>43</v>
      </c>
      <c r="O21" s="46"/>
      <c r="P21" s="46">
        <v>9</v>
      </c>
      <c r="Q21" s="46"/>
      <c r="R21" s="46"/>
      <c r="S21" s="46"/>
      <c r="T21" s="46"/>
      <c r="U21" s="47">
        <v>9</v>
      </c>
      <c r="V21" s="46"/>
      <c r="W21" s="46">
        <v>68</v>
      </c>
      <c r="X21" s="46">
        <v>2</v>
      </c>
      <c r="Y21" s="46"/>
      <c r="Z21" s="46"/>
      <c r="AA21" s="46"/>
      <c r="AB21" s="47">
        <v>70</v>
      </c>
      <c r="AC21" s="46"/>
      <c r="AD21" s="46">
        <v>33</v>
      </c>
      <c r="AE21" s="46"/>
      <c r="AF21" s="46"/>
      <c r="AG21" s="46"/>
      <c r="AH21" s="47">
        <v>33</v>
      </c>
    </row>
    <row r="22" spans="2:34" ht="18" customHeight="1">
      <c r="B22" s="44">
        <v>12</v>
      </c>
      <c r="C22" s="45" t="s">
        <v>87</v>
      </c>
      <c r="D22" s="46">
        <v>1</v>
      </c>
      <c r="E22" s="46">
        <v>207</v>
      </c>
      <c r="F22" s="46"/>
      <c r="G22" s="46">
        <v>1</v>
      </c>
      <c r="H22" s="46"/>
      <c r="I22" s="47">
        <v>209</v>
      </c>
      <c r="J22" s="46">
        <v>2</v>
      </c>
      <c r="K22" s="46">
        <v>140</v>
      </c>
      <c r="L22" s="46"/>
      <c r="M22" s="46"/>
      <c r="N22" s="47">
        <v>142</v>
      </c>
      <c r="O22" s="46"/>
      <c r="P22" s="46"/>
      <c r="Q22" s="46">
        <v>112</v>
      </c>
      <c r="R22" s="46"/>
      <c r="S22" s="46"/>
      <c r="T22" s="46"/>
      <c r="U22" s="47">
        <v>112</v>
      </c>
      <c r="V22" s="46"/>
      <c r="W22" s="46"/>
      <c r="X22" s="46">
        <v>111</v>
      </c>
      <c r="Y22" s="46"/>
      <c r="Z22" s="46">
        <v>1</v>
      </c>
      <c r="AA22" s="46"/>
      <c r="AB22" s="47">
        <v>112</v>
      </c>
      <c r="AC22" s="46"/>
      <c r="AD22" s="46"/>
      <c r="AE22" s="46">
        <v>91</v>
      </c>
      <c r="AF22" s="46"/>
      <c r="AG22" s="46"/>
      <c r="AH22" s="47">
        <v>91</v>
      </c>
    </row>
    <row r="23" spans="2:34" ht="18" customHeight="1">
      <c r="B23" s="44">
        <v>13</v>
      </c>
      <c r="C23" s="45" t="s">
        <v>88</v>
      </c>
      <c r="D23" s="46"/>
      <c r="E23" s="46"/>
      <c r="F23" s="46"/>
      <c r="G23" s="46"/>
      <c r="H23" s="46"/>
      <c r="I23" s="47"/>
      <c r="J23" s="46"/>
      <c r="K23" s="46">
        <v>2</v>
      </c>
      <c r="L23" s="46"/>
      <c r="M23" s="46"/>
      <c r="N23" s="47">
        <v>2</v>
      </c>
      <c r="O23" s="46"/>
      <c r="P23" s="46"/>
      <c r="Q23" s="46"/>
      <c r="R23" s="46"/>
      <c r="S23" s="46"/>
      <c r="T23" s="46"/>
      <c r="U23" s="47"/>
      <c r="V23" s="46"/>
      <c r="W23" s="46">
        <v>1</v>
      </c>
      <c r="X23" s="46">
        <v>4</v>
      </c>
      <c r="Y23" s="46"/>
      <c r="Z23" s="46"/>
      <c r="AA23" s="46">
        <v>1</v>
      </c>
      <c r="AB23" s="47">
        <v>6</v>
      </c>
      <c r="AC23" s="46"/>
      <c r="AD23" s="46"/>
      <c r="AE23" s="46">
        <v>1</v>
      </c>
      <c r="AF23" s="46"/>
      <c r="AG23" s="46"/>
      <c r="AH23" s="47">
        <v>1</v>
      </c>
    </row>
    <row r="24" spans="2:34" ht="18" customHeight="1">
      <c r="B24" s="44">
        <v>14</v>
      </c>
      <c r="C24" s="45" t="s">
        <v>89</v>
      </c>
      <c r="D24" s="46"/>
      <c r="E24" s="46">
        <v>693</v>
      </c>
      <c r="F24" s="46"/>
      <c r="G24" s="46"/>
      <c r="H24" s="46"/>
      <c r="I24" s="47">
        <v>693</v>
      </c>
      <c r="J24" s="46">
        <v>1</v>
      </c>
      <c r="K24" s="46">
        <v>715</v>
      </c>
      <c r="L24" s="46"/>
      <c r="M24" s="46"/>
      <c r="N24" s="47">
        <v>716</v>
      </c>
      <c r="O24" s="46"/>
      <c r="P24" s="46"/>
      <c r="Q24" s="46">
        <v>715</v>
      </c>
      <c r="R24" s="46">
        <v>1</v>
      </c>
      <c r="S24" s="46"/>
      <c r="T24" s="46"/>
      <c r="U24" s="47">
        <v>716</v>
      </c>
      <c r="V24" s="46"/>
      <c r="W24" s="46"/>
      <c r="X24" s="46">
        <v>610</v>
      </c>
      <c r="Y24" s="46">
        <v>1</v>
      </c>
      <c r="Z24" s="46"/>
      <c r="AA24" s="46"/>
      <c r="AB24" s="47">
        <v>611</v>
      </c>
      <c r="AC24" s="46"/>
      <c r="AD24" s="46"/>
      <c r="AE24" s="46">
        <v>601</v>
      </c>
      <c r="AF24" s="46">
        <v>1</v>
      </c>
      <c r="AG24" s="46"/>
      <c r="AH24" s="47">
        <v>602</v>
      </c>
    </row>
    <row r="25" spans="2:34" ht="18" customHeight="1">
      <c r="B25" s="44">
        <v>15</v>
      </c>
      <c r="C25" s="45" t="s">
        <v>90</v>
      </c>
      <c r="D25" s="46">
        <v>1</v>
      </c>
      <c r="E25" s="46">
        <v>304</v>
      </c>
      <c r="F25" s="46">
        <v>1</v>
      </c>
      <c r="G25" s="46"/>
      <c r="H25" s="46"/>
      <c r="I25" s="47">
        <v>306</v>
      </c>
      <c r="J25" s="46">
        <v>1</v>
      </c>
      <c r="K25" s="46">
        <v>299</v>
      </c>
      <c r="L25" s="46"/>
      <c r="M25" s="46"/>
      <c r="N25" s="47">
        <v>300</v>
      </c>
      <c r="O25" s="46">
        <v>1</v>
      </c>
      <c r="P25" s="46"/>
      <c r="Q25" s="46">
        <v>290</v>
      </c>
      <c r="R25" s="46">
        <v>3</v>
      </c>
      <c r="S25" s="46"/>
      <c r="T25" s="46"/>
      <c r="U25" s="47">
        <v>294</v>
      </c>
      <c r="V25" s="46">
        <v>1</v>
      </c>
      <c r="W25" s="46">
        <v>3</v>
      </c>
      <c r="X25" s="46">
        <v>274</v>
      </c>
      <c r="Y25" s="46">
        <v>4</v>
      </c>
      <c r="Z25" s="46"/>
      <c r="AA25" s="46"/>
      <c r="AB25" s="47">
        <v>282</v>
      </c>
      <c r="AC25" s="46"/>
      <c r="AD25" s="46">
        <v>3</v>
      </c>
      <c r="AE25" s="46">
        <v>245</v>
      </c>
      <c r="AF25" s="46">
        <v>2</v>
      </c>
      <c r="AG25" s="46">
        <v>1</v>
      </c>
      <c r="AH25" s="47">
        <v>251</v>
      </c>
    </row>
    <row r="26" spans="2:34" ht="18" customHeight="1">
      <c r="B26" s="44">
        <v>16</v>
      </c>
      <c r="C26" s="45" t="s">
        <v>91</v>
      </c>
      <c r="D26" s="46">
        <v>26</v>
      </c>
      <c r="E26" s="46">
        <v>154</v>
      </c>
      <c r="F26" s="46">
        <v>1</v>
      </c>
      <c r="G26" s="46"/>
      <c r="H26" s="46"/>
      <c r="I26" s="47">
        <v>181</v>
      </c>
      <c r="J26" s="46">
        <v>25</v>
      </c>
      <c r="K26" s="46">
        <v>140</v>
      </c>
      <c r="L26" s="46">
        <v>1</v>
      </c>
      <c r="M26" s="46"/>
      <c r="N26" s="47">
        <v>166</v>
      </c>
      <c r="O26" s="46"/>
      <c r="P26" s="46">
        <v>37</v>
      </c>
      <c r="Q26" s="46">
        <v>126</v>
      </c>
      <c r="R26" s="46"/>
      <c r="S26" s="46"/>
      <c r="T26" s="46"/>
      <c r="U26" s="47">
        <v>163</v>
      </c>
      <c r="V26" s="46"/>
      <c r="W26" s="46">
        <v>25</v>
      </c>
      <c r="X26" s="46">
        <v>140</v>
      </c>
      <c r="Y26" s="46"/>
      <c r="Z26" s="46"/>
      <c r="AA26" s="46"/>
      <c r="AB26" s="47">
        <v>165</v>
      </c>
      <c r="AC26" s="46"/>
      <c r="AD26" s="46">
        <v>31</v>
      </c>
      <c r="AE26" s="46">
        <v>133</v>
      </c>
      <c r="AF26" s="46">
        <v>1</v>
      </c>
      <c r="AG26" s="46"/>
      <c r="AH26" s="47">
        <v>165</v>
      </c>
    </row>
    <row r="27" spans="2:34" ht="18" customHeight="1">
      <c r="B27" s="44">
        <v>17</v>
      </c>
      <c r="C27" s="45" t="s">
        <v>92</v>
      </c>
      <c r="D27" s="46">
        <v>50</v>
      </c>
      <c r="E27" s="46">
        <v>204</v>
      </c>
      <c r="F27" s="46">
        <v>4</v>
      </c>
      <c r="G27" s="46"/>
      <c r="H27" s="46"/>
      <c r="I27" s="47">
        <v>258</v>
      </c>
      <c r="J27" s="46">
        <v>18</v>
      </c>
      <c r="K27" s="46">
        <v>120</v>
      </c>
      <c r="L27" s="46">
        <v>3</v>
      </c>
      <c r="M27" s="46">
        <v>3</v>
      </c>
      <c r="N27" s="47">
        <v>144</v>
      </c>
      <c r="O27" s="46"/>
      <c r="P27" s="46">
        <v>13</v>
      </c>
      <c r="Q27" s="46">
        <v>79</v>
      </c>
      <c r="R27" s="46">
        <v>4</v>
      </c>
      <c r="S27" s="46">
        <v>2</v>
      </c>
      <c r="T27" s="46"/>
      <c r="U27" s="47">
        <v>98</v>
      </c>
      <c r="V27" s="46"/>
      <c r="W27" s="46">
        <v>18</v>
      </c>
      <c r="X27" s="46">
        <v>62</v>
      </c>
      <c r="Y27" s="46"/>
      <c r="Z27" s="46">
        <v>1</v>
      </c>
      <c r="AA27" s="46"/>
      <c r="AB27" s="47">
        <v>81</v>
      </c>
      <c r="AC27" s="46"/>
      <c r="AD27" s="46">
        <v>9</v>
      </c>
      <c r="AE27" s="46">
        <v>77</v>
      </c>
      <c r="AF27" s="46">
        <v>2</v>
      </c>
      <c r="AG27" s="46">
        <v>1</v>
      </c>
      <c r="AH27" s="47">
        <v>89</v>
      </c>
    </row>
    <row r="28" spans="2:34" ht="18" customHeight="1">
      <c r="B28" s="44">
        <v>18</v>
      </c>
      <c r="C28" s="45" t="s">
        <v>93</v>
      </c>
      <c r="D28" s="46">
        <v>44</v>
      </c>
      <c r="E28" s="46">
        <v>93</v>
      </c>
      <c r="F28" s="46"/>
      <c r="G28" s="46">
        <v>1</v>
      </c>
      <c r="H28" s="46"/>
      <c r="I28" s="47">
        <v>138</v>
      </c>
      <c r="J28" s="46">
        <v>38</v>
      </c>
      <c r="K28" s="46">
        <v>97</v>
      </c>
      <c r="L28" s="46"/>
      <c r="M28" s="46"/>
      <c r="N28" s="47">
        <v>135</v>
      </c>
      <c r="O28" s="46"/>
      <c r="P28" s="46">
        <v>32</v>
      </c>
      <c r="Q28" s="46">
        <v>82</v>
      </c>
      <c r="R28" s="46">
        <v>1</v>
      </c>
      <c r="S28" s="46">
        <v>1</v>
      </c>
      <c r="T28" s="46"/>
      <c r="U28" s="47">
        <v>116</v>
      </c>
      <c r="V28" s="46"/>
      <c r="W28" s="46">
        <v>51</v>
      </c>
      <c r="X28" s="46">
        <v>97</v>
      </c>
      <c r="Y28" s="46"/>
      <c r="Z28" s="46"/>
      <c r="AA28" s="46"/>
      <c r="AB28" s="47">
        <v>148</v>
      </c>
      <c r="AC28" s="46"/>
      <c r="AD28" s="46">
        <v>55</v>
      </c>
      <c r="AE28" s="46">
        <v>71</v>
      </c>
      <c r="AF28" s="46">
        <v>1</v>
      </c>
      <c r="AG28" s="46">
        <v>1</v>
      </c>
      <c r="AH28" s="47">
        <v>128</v>
      </c>
    </row>
    <row r="29" spans="2:34" ht="18" customHeight="1">
      <c r="B29" s="44">
        <v>19</v>
      </c>
      <c r="C29" s="45" t="s">
        <v>94</v>
      </c>
      <c r="D29" s="46">
        <v>1</v>
      </c>
      <c r="E29" s="46">
        <v>6</v>
      </c>
      <c r="F29" s="46"/>
      <c r="G29" s="46"/>
      <c r="H29" s="46"/>
      <c r="I29" s="47">
        <v>7</v>
      </c>
      <c r="J29" s="46">
        <v>2</v>
      </c>
      <c r="K29" s="46">
        <v>9</v>
      </c>
      <c r="L29" s="46"/>
      <c r="M29" s="46"/>
      <c r="N29" s="47">
        <v>11</v>
      </c>
      <c r="O29" s="46"/>
      <c r="P29" s="46">
        <v>1</v>
      </c>
      <c r="Q29" s="46">
        <v>9</v>
      </c>
      <c r="R29" s="46"/>
      <c r="S29" s="46"/>
      <c r="T29" s="46"/>
      <c r="U29" s="47">
        <v>10</v>
      </c>
      <c r="V29" s="46"/>
      <c r="W29" s="46">
        <v>2</v>
      </c>
      <c r="X29" s="46">
        <v>5</v>
      </c>
      <c r="Y29" s="46"/>
      <c r="Z29" s="46"/>
      <c r="AA29" s="46">
        <v>1</v>
      </c>
      <c r="AB29" s="47">
        <v>8</v>
      </c>
      <c r="AC29" s="46"/>
      <c r="AD29" s="46"/>
      <c r="AE29" s="46">
        <v>5</v>
      </c>
      <c r="AF29" s="46"/>
      <c r="AG29" s="46"/>
      <c r="AH29" s="47">
        <v>5</v>
      </c>
    </row>
    <row r="30" spans="2:34" ht="18" customHeight="1">
      <c r="B30" s="44">
        <v>20</v>
      </c>
      <c r="C30" s="45" t="s">
        <v>95</v>
      </c>
      <c r="D30" s="46"/>
      <c r="E30" s="46">
        <v>3</v>
      </c>
      <c r="F30" s="46"/>
      <c r="G30" s="46">
        <v>1</v>
      </c>
      <c r="H30" s="46"/>
      <c r="I30" s="47">
        <v>4</v>
      </c>
      <c r="J30" s="46">
        <v>1</v>
      </c>
      <c r="K30" s="46">
        <v>3</v>
      </c>
      <c r="L30" s="46">
        <v>1</v>
      </c>
      <c r="M30" s="46"/>
      <c r="N30" s="47">
        <v>5</v>
      </c>
      <c r="O30" s="46"/>
      <c r="P30" s="46">
        <v>1</v>
      </c>
      <c r="Q30" s="46">
        <v>1</v>
      </c>
      <c r="R30" s="46"/>
      <c r="S30" s="46"/>
      <c r="T30" s="46"/>
      <c r="U30" s="47">
        <v>2</v>
      </c>
      <c r="V30" s="46"/>
      <c r="W30" s="46"/>
      <c r="X30" s="46">
        <v>3</v>
      </c>
      <c r="Y30" s="46"/>
      <c r="Z30" s="46"/>
      <c r="AA30" s="46"/>
      <c r="AB30" s="47">
        <v>3</v>
      </c>
      <c r="AC30" s="46"/>
      <c r="AD30" s="46">
        <v>1</v>
      </c>
      <c r="AE30" s="46">
        <v>1</v>
      </c>
      <c r="AF30" s="46"/>
      <c r="AG30" s="46"/>
      <c r="AH30" s="47">
        <v>2</v>
      </c>
    </row>
    <row r="31" spans="2:34" ht="18" customHeight="1">
      <c r="B31" s="44">
        <v>21</v>
      </c>
      <c r="C31" s="45" t="s">
        <v>96</v>
      </c>
      <c r="D31" s="46">
        <v>724</v>
      </c>
      <c r="E31" s="46">
        <v>2</v>
      </c>
      <c r="F31" s="46">
        <v>1</v>
      </c>
      <c r="G31" s="46"/>
      <c r="H31" s="46"/>
      <c r="I31" s="47">
        <v>727</v>
      </c>
      <c r="J31" s="46">
        <v>585</v>
      </c>
      <c r="K31" s="46"/>
      <c r="L31" s="46"/>
      <c r="M31" s="46">
        <v>1</v>
      </c>
      <c r="N31" s="47">
        <v>586</v>
      </c>
      <c r="O31" s="46"/>
      <c r="P31" s="46">
        <v>657</v>
      </c>
      <c r="Q31" s="46">
        <v>1</v>
      </c>
      <c r="R31" s="46"/>
      <c r="S31" s="46"/>
      <c r="T31" s="46"/>
      <c r="U31" s="47">
        <v>658</v>
      </c>
      <c r="V31" s="46"/>
      <c r="W31" s="46">
        <v>659</v>
      </c>
      <c r="X31" s="46">
        <v>1</v>
      </c>
      <c r="Y31" s="46">
        <v>1</v>
      </c>
      <c r="Z31" s="46"/>
      <c r="AA31" s="46"/>
      <c r="AB31" s="47">
        <v>661</v>
      </c>
      <c r="AC31" s="46"/>
      <c r="AD31" s="46">
        <v>654</v>
      </c>
      <c r="AE31" s="46">
        <v>1</v>
      </c>
      <c r="AF31" s="46"/>
      <c r="AG31" s="46"/>
      <c r="AH31" s="47">
        <v>655</v>
      </c>
    </row>
    <row r="32" spans="2:34" ht="18" customHeight="1">
      <c r="B32" s="44">
        <v>22</v>
      </c>
      <c r="C32" s="45" t="s">
        <v>97</v>
      </c>
      <c r="D32" s="46"/>
      <c r="E32" s="46">
        <v>203</v>
      </c>
      <c r="F32" s="46">
        <v>2</v>
      </c>
      <c r="G32" s="46">
        <v>1</v>
      </c>
      <c r="H32" s="46">
        <v>1</v>
      </c>
      <c r="I32" s="47">
        <v>207</v>
      </c>
      <c r="J32" s="46"/>
      <c r="K32" s="46">
        <v>144</v>
      </c>
      <c r="L32" s="46">
        <v>2</v>
      </c>
      <c r="M32" s="46">
        <v>1</v>
      </c>
      <c r="N32" s="47">
        <v>147</v>
      </c>
      <c r="O32" s="46"/>
      <c r="P32" s="46"/>
      <c r="Q32" s="46">
        <v>170</v>
      </c>
      <c r="R32" s="46">
        <v>4</v>
      </c>
      <c r="S32" s="46"/>
      <c r="T32" s="46"/>
      <c r="U32" s="47">
        <v>174</v>
      </c>
      <c r="V32" s="46"/>
      <c r="W32" s="46"/>
      <c r="X32" s="46">
        <v>157</v>
      </c>
      <c r="Y32" s="46"/>
      <c r="Z32" s="46"/>
      <c r="AA32" s="46"/>
      <c r="AB32" s="47">
        <v>157</v>
      </c>
      <c r="AC32" s="46"/>
      <c r="AD32" s="46"/>
      <c r="AE32" s="46">
        <v>110</v>
      </c>
      <c r="AF32" s="46">
        <v>2</v>
      </c>
      <c r="AG32" s="46"/>
      <c r="AH32" s="47">
        <v>112</v>
      </c>
    </row>
    <row r="33" spans="2:34" ht="18" customHeight="1">
      <c r="B33" s="44">
        <v>23</v>
      </c>
      <c r="C33" s="45" t="s">
        <v>98</v>
      </c>
      <c r="D33" s="46">
        <v>10</v>
      </c>
      <c r="E33" s="46">
        <v>13</v>
      </c>
      <c r="F33" s="46">
        <v>1</v>
      </c>
      <c r="G33" s="46">
        <v>2</v>
      </c>
      <c r="H33" s="46"/>
      <c r="I33" s="47">
        <v>26</v>
      </c>
      <c r="J33" s="46">
        <v>5</v>
      </c>
      <c r="K33" s="46">
        <v>19</v>
      </c>
      <c r="L33" s="46"/>
      <c r="M33" s="46"/>
      <c r="N33" s="47">
        <v>24</v>
      </c>
      <c r="O33" s="46"/>
      <c r="P33" s="46">
        <v>4</v>
      </c>
      <c r="Q33" s="46">
        <v>10</v>
      </c>
      <c r="R33" s="46"/>
      <c r="S33" s="46"/>
      <c r="T33" s="46">
        <v>1</v>
      </c>
      <c r="U33" s="47">
        <v>15</v>
      </c>
      <c r="V33" s="46"/>
      <c r="W33" s="46">
        <v>5</v>
      </c>
      <c r="X33" s="46">
        <v>10</v>
      </c>
      <c r="Y33" s="46"/>
      <c r="Z33" s="46">
        <v>1</v>
      </c>
      <c r="AA33" s="46"/>
      <c r="AB33" s="47">
        <v>16</v>
      </c>
      <c r="AC33" s="46"/>
      <c r="AD33" s="46">
        <v>3</v>
      </c>
      <c r="AE33" s="46">
        <v>7</v>
      </c>
      <c r="AF33" s="46">
        <v>1</v>
      </c>
      <c r="AG33" s="46"/>
      <c r="AH33" s="47">
        <v>11</v>
      </c>
    </row>
    <row r="34" spans="2:34" ht="18" customHeight="1">
      <c r="B34" s="44">
        <v>24</v>
      </c>
      <c r="C34" s="45" t="s">
        <v>99</v>
      </c>
      <c r="D34" s="46">
        <v>1</v>
      </c>
      <c r="E34" s="46">
        <v>3</v>
      </c>
      <c r="F34" s="46"/>
      <c r="G34" s="46"/>
      <c r="H34" s="46"/>
      <c r="I34" s="47">
        <v>4</v>
      </c>
      <c r="J34" s="46">
        <v>1</v>
      </c>
      <c r="K34" s="46"/>
      <c r="L34" s="46"/>
      <c r="M34" s="46"/>
      <c r="N34" s="47">
        <v>1</v>
      </c>
      <c r="O34" s="46"/>
      <c r="P34" s="46"/>
      <c r="Q34" s="46"/>
      <c r="R34" s="46"/>
      <c r="S34" s="46"/>
      <c r="T34" s="46"/>
      <c r="U34" s="47"/>
      <c r="V34" s="46"/>
      <c r="W34" s="46"/>
      <c r="X34" s="46"/>
      <c r="Y34" s="46"/>
      <c r="Z34" s="46"/>
      <c r="AA34" s="46"/>
      <c r="AB34" s="47"/>
      <c r="AC34" s="46"/>
      <c r="AD34" s="46"/>
      <c r="AE34" s="46">
        <v>1</v>
      </c>
      <c r="AF34" s="46"/>
      <c r="AG34" s="46"/>
      <c r="AH34" s="47">
        <v>1</v>
      </c>
    </row>
    <row r="35" spans="2:34" ht="18" customHeight="1">
      <c r="B35" s="44">
        <v>25</v>
      </c>
      <c r="C35" s="45" t="s">
        <v>100</v>
      </c>
      <c r="D35" s="46">
        <v>1</v>
      </c>
      <c r="E35" s="46">
        <v>578</v>
      </c>
      <c r="F35" s="46"/>
      <c r="G35" s="46"/>
      <c r="H35" s="46"/>
      <c r="I35" s="47">
        <v>579</v>
      </c>
      <c r="J35" s="46"/>
      <c r="K35" s="46">
        <v>494</v>
      </c>
      <c r="L35" s="46">
        <v>1</v>
      </c>
      <c r="M35" s="46"/>
      <c r="N35" s="47">
        <v>495</v>
      </c>
      <c r="O35" s="46">
        <v>1</v>
      </c>
      <c r="P35" s="46"/>
      <c r="Q35" s="46">
        <v>419</v>
      </c>
      <c r="R35" s="46"/>
      <c r="S35" s="46"/>
      <c r="T35" s="46"/>
      <c r="U35" s="47">
        <v>420</v>
      </c>
      <c r="V35" s="46"/>
      <c r="W35" s="46">
        <v>1</v>
      </c>
      <c r="X35" s="46">
        <v>356</v>
      </c>
      <c r="Y35" s="46"/>
      <c r="Z35" s="46"/>
      <c r="AA35" s="46"/>
      <c r="AB35" s="47">
        <v>357</v>
      </c>
      <c r="AC35" s="46"/>
      <c r="AD35" s="46"/>
      <c r="AE35" s="46">
        <v>314</v>
      </c>
      <c r="AF35" s="46"/>
      <c r="AG35" s="46"/>
      <c r="AH35" s="47">
        <v>314</v>
      </c>
    </row>
    <row r="36" spans="2:34" ht="18" customHeight="1">
      <c r="B36" s="44">
        <v>26</v>
      </c>
      <c r="C36" s="45" t="s">
        <v>101</v>
      </c>
      <c r="D36" s="46">
        <v>99</v>
      </c>
      <c r="E36" s="46">
        <v>2</v>
      </c>
      <c r="F36" s="46"/>
      <c r="G36" s="46">
        <v>1</v>
      </c>
      <c r="H36" s="46"/>
      <c r="I36" s="47">
        <v>102</v>
      </c>
      <c r="J36" s="46">
        <v>89</v>
      </c>
      <c r="K36" s="46"/>
      <c r="L36" s="46"/>
      <c r="M36" s="46">
        <v>2</v>
      </c>
      <c r="N36" s="47">
        <v>91</v>
      </c>
      <c r="O36" s="46"/>
      <c r="P36" s="46">
        <v>87</v>
      </c>
      <c r="Q36" s="46">
        <v>1</v>
      </c>
      <c r="R36" s="46"/>
      <c r="S36" s="46">
        <v>3</v>
      </c>
      <c r="T36" s="46"/>
      <c r="U36" s="47">
        <v>91</v>
      </c>
      <c r="V36" s="46"/>
      <c r="W36" s="46">
        <v>101</v>
      </c>
      <c r="X36" s="46">
        <v>1</v>
      </c>
      <c r="Y36" s="46"/>
      <c r="Z36" s="46">
        <v>1</v>
      </c>
      <c r="AA36" s="46"/>
      <c r="AB36" s="47">
        <v>103</v>
      </c>
      <c r="AC36" s="46">
        <v>1</v>
      </c>
      <c r="AD36" s="46">
        <v>82</v>
      </c>
      <c r="AE36" s="46"/>
      <c r="AF36" s="46"/>
      <c r="AG36" s="46"/>
      <c r="AH36" s="47">
        <v>83</v>
      </c>
    </row>
    <row r="37" spans="2:34" ht="18" customHeight="1">
      <c r="B37" s="44">
        <v>27</v>
      </c>
      <c r="C37" s="45" t="s">
        <v>102</v>
      </c>
      <c r="D37" s="46">
        <v>2</v>
      </c>
      <c r="E37" s="46">
        <v>18</v>
      </c>
      <c r="F37" s="46"/>
      <c r="G37" s="46">
        <v>3</v>
      </c>
      <c r="H37" s="46"/>
      <c r="I37" s="47">
        <v>23</v>
      </c>
      <c r="J37" s="46">
        <v>5</v>
      </c>
      <c r="K37" s="46">
        <v>7</v>
      </c>
      <c r="L37" s="46"/>
      <c r="M37" s="46">
        <v>2</v>
      </c>
      <c r="N37" s="47">
        <v>14</v>
      </c>
      <c r="O37" s="46"/>
      <c r="P37" s="46">
        <v>1</v>
      </c>
      <c r="Q37" s="46">
        <v>15</v>
      </c>
      <c r="R37" s="46"/>
      <c r="S37" s="46"/>
      <c r="T37" s="46"/>
      <c r="U37" s="47">
        <v>16</v>
      </c>
      <c r="V37" s="46"/>
      <c r="W37" s="46">
        <v>2</v>
      </c>
      <c r="X37" s="46">
        <v>12</v>
      </c>
      <c r="Y37" s="46"/>
      <c r="Z37" s="46"/>
      <c r="AA37" s="46"/>
      <c r="AB37" s="47">
        <v>14</v>
      </c>
      <c r="AC37" s="46"/>
      <c r="AD37" s="46"/>
      <c r="AE37" s="46">
        <v>6</v>
      </c>
      <c r="AF37" s="46"/>
      <c r="AG37" s="46"/>
      <c r="AH37" s="47">
        <v>6</v>
      </c>
    </row>
    <row r="38" spans="2:34" ht="18" customHeight="1">
      <c r="B38" s="44">
        <v>28</v>
      </c>
      <c r="C38" s="45" t="s">
        <v>103</v>
      </c>
      <c r="D38" s="46">
        <v>1</v>
      </c>
      <c r="E38" s="46"/>
      <c r="F38" s="46"/>
      <c r="G38" s="46"/>
      <c r="H38" s="46"/>
      <c r="I38" s="47">
        <v>1</v>
      </c>
      <c r="J38" s="46"/>
      <c r="K38" s="46">
        <v>1</v>
      </c>
      <c r="L38" s="46"/>
      <c r="M38" s="46"/>
      <c r="N38" s="47">
        <v>1</v>
      </c>
      <c r="O38" s="46"/>
      <c r="P38" s="46"/>
      <c r="Q38" s="46">
        <v>2</v>
      </c>
      <c r="R38" s="46"/>
      <c r="S38" s="46"/>
      <c r="T38" s="46"/>
      <c r="U38" s="47">
        <v>2</v>
      </c>
      <c r="V38" s="46"/>
      <c r="W38" s="46"/>
      <c r="X38" s="46"/>
      <c r="Y38" s="46"/>
      <c r="Z38" s="46"/>
      <c r="AA38" s="46"/>
      <c r="AB38" s="47"/>
      <c r="AC38" s="46"/>
      <c r="AD38" s="46"/>
      <c r="AE38" s="46"/>
      <c r="AF38" s="46"/>
      <c r="AG38" s="46"/>
      <c r="AH38" s="47"/>
    </row>
    <row r="39" spans="2:34" ht="18" customHeight="1">
      <c r="B39" s="44">
        <v>29</v>
      </c>
      <c r="C39" s="45" t="s">
        <v>104</v>
      </c>
      <c r="D39" s="46"/>
      <c r="E39" s="46"/>
      <c r="F39" s="46"/>
      <c r="G39" s="46"/>
      <c r="H39" s="46"/>
      <c r="I39" s="47"/>
      <c r="J39" s="46"/>
      <c r="K39" s="46">
        <v>1</v>
      </c>
      <c r="L39" s="46"/>
      <c r="M39" s="46"/>
      <c r="N39" s="47">
        <v>1</v>
      </c>
      <c r="O39" s="46"/>
      <c r="P39" s="46"/>
      <c r="Q39" s="46"/>
      <c r="R39" s="46"/>
      <c r="S39" s="46"/>
      <c r="T39" s="46"/>
      <c r="U39" s="47"/>
      <c r="V39" s="46"/>
      <c r="W39" s="46"/>
      <c r="X39" s="46"/>
      <c r="Y39" s="46"/>
      <c r="Z39" s="46"/>
      <c r="AA39" s="46"/>
      <c r="AB39" s="47"/>
      <c r="AC39" s="46"/>
      <c r="AD39" s="46"/>
      <c r="AE39" s="46"/>
      <c r="AF39" s="46"/>
      <c r="AG39" s="46"/>
      <c r="AH39" s="47"/>
    </row>
    <row r="40" spans="2:34" ht="18" customHeight="1">
      <c r="B40" s="44">
        <v>30</v>
      </c>
      <c r="C40" s="45" t="s">
        <v>105</v>
      </c>
      <c r="D40" s="46"/>
      <c r="E40" s="46">
        <v>4</v>
      </c>
      <c r="F40" s="46">
        <v>1</v>
      </c>
      <c r="G40" s="46"/>
      <c r="H40" s="46"/>
      <c r="I40" s="47">
        <v>5</v>
      </c>
      <c r="J40" s="46"/>
      <c r="K40" s="46">
        <v>2</v>
      </c>
      <c r="L40" s="46"/>
      <c r="M40" s="46">
        <v>2</v>
      </c>
      <c r="N40" s="47">
        <v>4</v>
      </c>
      <c r="O40" s="46"/>
      <c r="P40" s="46"/>
      <c r="Q40" s="46">
        <v>5</v>
      </c>
      <c r="R40" s="46"/>
      <c r="S40" s="46">
        <v>1</v>
      </c>
      <c r="T40" s="46"/>
      <c r="U40" s="47">
        <v>6</v>
      </c>
      <c r="V40" s="46"/>
      <c r="W40" s="46"/>
      <c r="X40" s="46">
        <v>2</v>
      </c>
      <c r="Y40" s="46"/>
      <c r="Z40" s="46"/>
      <c r="AA40" s="46"/>
      <c r="AB40" s="47">
        <v>2</v>
      </c>
      <c r="AC40" s="46"/>
      <c r="AD40" s="46"/>
      <c r="AE40" s="46"/>
      <c r="AF40" s="46">
        <v>1</v>
      </c>
      <c r="AG40" s="46"/>
      <c r="AH40" s="47">
        <v>1</v>
      </c>
    </row>
    <row r="41" spans="2:34" ht="18" customHeight="1">
      <c r="B41" s="49" t="s">
        <v>106</v>
      </c>
      <c r="C41" s="50"/>
      <c r="D41" s="47">
        <v>1947</v>
      </c>
      <c r="E41" s="47">
        <v>3032</v>
      </c>
      <c r="F41" s="47">
        <v>12</v>
      </c>
      <c r="G41" s="47">
        <v>10</v>
      </c>
      <c r="H41" s="47">
        <v>1</v>
      </c>
      <c r="I41" s="47">
        <v>5002</v>
      </c>
      <c r="J41" s="47">
        <v>1606</v>
      </c>
      <c r="K41" s="47">
        <v>2759</v>
      </c>
      <c r="L41" s="47">
        <v>14</v>
      </c>
      <c r="M41" s="47">
        <v>12</v>
      </c>
      <c r="N41" s="47">
        <v>4391</v>
      </c>
      <c r="O41" s="47">
        <v>2</v>
      </c>
      <c r="P41" s="47">
        <v>1812</v>
      </c>
      <c r="Q41" s="47">
        <v>2566</v>
      </c>
      <c r="R41" s="47">
        <v>15</v>
      </c>
      <c r="S41" s="47">
        <v>10</v>
      </c>
      <c r="T41" s="47">
        <v>1</v>
      </c>
      <c r="U41" s="47">
        <v>4406</v>
      </c>
      <c r="V41" s="47">
        <v>1</v>
      </c>
      <c r="W41" s="47">
        <v>1965</v>
      </c>
      <c r="X41" s="47">
        <v>2265</v>
      </c>
      <c r="Y41" s="47">
        <v>10</v>
      </c>
      <c r="Z41" s="47">
        <v>5</v>
      </c>
      <c r="AA41" s="47">
        <v>2</v>
      </c>
      <c r="AB41" s="47">
        <v>4248</v>
      </c>
      <c r="AC41" s="47">
        <v>1</v>
      </c>
      <c r="AD41" s="47">
        <v>1883</v>
      </c>
      <c r="AE41" s="47">
        <v>2080</v>
      </c>
      <c r="AF41" s="47">
        <v>16</v>
      </c>
      <c r="AG41" s="47">
        <v>4</v>
      </c>
      <c r="AH41" s="47">
        <v>3984</v>
      </c>
    </row>
    <row r="42" spans="2:34" s="34" customFormat="1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2:34" s="34" customFormat="1" ht="14.25" customHeight="1">
      <c r="B43" s="51" t="s">
        <v>107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2:34" s="34" customFormat="1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2:34" s="34" customFormat="1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2:34" s="34" customFormat="1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2:34" s="34" customFormat="1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2:34" s="34" customForma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4:34" s="34" customFormat="1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4:34" s="34" customFormat="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4:34" s="34" customFormat="1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4:34" s="34" customFormat="1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4:34" s="34" customFormat="1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4:34" s="34" customFormat="1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4:34" s="34" customFormat="1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4:34" s="34" customFormat="1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4:34" s="34" customFormat="1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4:34" s="34" customFormat="1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4:34" s="34" customFormat="1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4:34" s="34" customFormat="1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4:34" s="34" customFormat="1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4:34" s="34" customFormat="1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4:34" s="34" customFormat="1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4:34" s="34" customFormat="1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4:34" s="34" customFormat="1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4:34" s="34" customFormat="1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4:34" s="34" customForma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4:34" s="34" customFormat="1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4:34" s="34" customFormat="1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4:34" s="34" customFormat="1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4:34" s="34" customFormat="1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4:34" s="34" customFormat="1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4:34" s="34" customFormat="1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4:34" s="34" customFormat="1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4:34" s="34" customFormat="1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4:34" s="34" customFormat="1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4:34" s="34" customFormat="1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4:34" s="34" customFormat="1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4:34" s="34" customFormat="1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4:34" s="34" customFormat="1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4:34" s="34" customFormat="1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4:34" s="34" customFormat="1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4:34" s="34" customFormat="1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4:34" s="34" customFormat="1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4:34" s="34" customFormat="1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4:34" s="34" customFormat="1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4:34" s="34" customFormat="1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4:34" s="34" customFormat="1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4:34" s="34" customFormat="1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0" spans="4:34" s="34" customFormat="1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</row>
    <row r="91" spans="4:34" s="34" customFormat="1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</row>
    <row r="92" spans="4:34" s="34" customFormat="1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</row>
    <row r="93" spans="4:34" s="34" customFormat="1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</row>
    <row r="94" spans="4:34" s="34" customFormat="1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</row>
    <row r="95" spans="4:34" s="34" customFormat="1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</row>
    <row r="96" spans="4:34" s="34" customFormat="1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</row>
    <row r="97" spans="4:34" s="34" customFormat="1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</row>
    <row r="98" spans="4:34" s="34" customFormat="1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</row>
    <row r="99" spans="4:34" s="34" customFormat="1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</row>
    <row r="100" spans="4:34" s="34" customFormat="1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</row>
    <row r="101" spans="4:34" s="34" customFormat="1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</row>
    <row r="102" spans="4:34" s="34" customFormat="1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</row>
    <row r="103" spans="4:34" s="34" customFormat="1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</row>
    <row r="104" spans="4:34" s="34" customFormat="1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</row>
    <row r="105" spans="4:34" s="34" customFormat="1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</row>
    <row r="106" spans="4:34" s="34" customFormat="1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</row>
    <row r="107" spans="4:34" s="34" customFormat="1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</row>
    <row r="108" spans="4:34" s="34" customFormat="1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</row>
    <row r="109" spans="4:34" s="34" customFormat="1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</row>
    <row r="110" spans="4:34" s="34" customFormat="1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</row>
    <row r="111" spans="4:34" s="34" customFormat="1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</row>
    <row r="112" spans="4:34" s="34" customFormat="1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</row>
    <row r="113" spans="4:34" s="34" customFormat="1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</row>
    <row r="114" spans="4:34" s="34" customFormat="1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</row>
    <row r="115" spans="4:34" s="34" customFormat="1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</row>
    <row r="116" spans="4:34" s="34" customFormat="1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4:34" s="34" customFormat="1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</row>
    <row r="118" spans="4:34" s="34" customFormat="1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</row>
    <row r="119" spans="4:34" s="34" customFormat="1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</row>
    <row r="120" spans="4:34" s="34" customFormat="1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</row>
    <row r="121" spans="4:34" s="34" customFormat="1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</row>
    <row r="122" spans="4:34" s="34" customFormat="1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</row>
    <row r="123" spans="4:34" s="34" customFormat="1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</row>
    <row r="124" spans="4:34" s="34" customFormat="1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</row>
    <row r="125" spans="4:34" s="34" customFormat="1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</row>
    <row r="126" spans="4:34" s="34" customFormat="1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</row>
    <row r="127" spans="4:34" s="34" customFormat="1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</row>
    <row r="128" spans="4:34" s="34" customFormat="1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</row>
    <row r="129" spans="4:34" s="34" customFormat="1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</row>
    <row r="130" spans="4:34" s="34" customFormat="1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</row>
    <row r="131" spans="4:34" s="34" customFormat="1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</row>
    <row r="132" spans="4:34" s="34" customFormat="1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</row>
    <row r="133" spans="4:34" s="34" customFormat="1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</row>
    <row r="134" spans="4:34" s="34" customFormat="1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</row>
    <row r="135" spans="4:34" s="34" customFormat="1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</row>
    <row r="136" spans="4:34" s="34" customFormat="1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</row>
    <row r="137" spans="4:34" s="34" customFormat="1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</row>
    <row r="138" spans="4:34" s="34" customFormat="1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</row>
    <row r="139" spans="4:34" s="34" customFormat="1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</row>
    <row r="140" spans="4:34" s="34" customFormat="1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</row>
    <row r="141" spans="4:34" s="34" customFormat="1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</row>
    <row r="142" spans="4:34" s="34" customFormat="1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</row>
    <row r="143" spans="4:34" s="34" customFormat="1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</row>
    <row r="144" spans="4:34" s="34" customFormat="1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</row>
    <row r="145" spans="4:34" s="34" customFormat="1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</row>
    <row r="146" spans="4:34" s="34" customFormat="1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</row>
    <row r="147" spans="4:34" s="34" customFormat="1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</row>
    <row r="148" spans="4:34" s="34" customFormat="1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</row>
    <row r="149" spans="4:34" s="34" customFormat="1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</row>
    <row r="150" spans="4:34" s="34" customFormat="1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</row>
    <row r="151" spans="4:34" s="34" customFormat="1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</row>
    <row r="152" spans="4:34" s="34" customFormat="1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</row>
    <row r="153" spans="4:34" s="34" customFormat="1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</row>
    <row r="154" spans="4:34" s="34" customFormat="1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</row>
    <row r="155" spans="4:34" s="34" customFormat="1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</row>
    <row r="156" spans="4:34" s="34" customFormat="1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</row>
    <row r="157" spans="4:34" s="34" customFormat="1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</row>
    <row r="158" spans="4:34" s="34" customFormat="1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</row>
    <row r="159" spans="4:34" s="34" customFormat="1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</row>
    <row r="160" spans="4:34" s="34" customFormat="1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</row>
    <row r="161" spans="4:34" s="34" customFormat="1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</row>
    <row r="162" spans="4:34" s="34" customFormat="1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</row>
    <row r="163" spans="4:34" s="34" customFormat="1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</row>
    <row r="164" spans="4:34" s="34" customFormat="1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</row>
    <row r="165" spans="4:34" s="34" customFormat="1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</row>
    <row r="166" spans="4:34" s="34" customFormat="1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</row>
    <row r="167" spans="4:34" s="34" customFormat="1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</row>
    <row r="168" spans="4:34" s="34" customFormat="1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</row>
    <row r="169" spans="4:34" s="34" customFormat="1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</row>
  </sheetData>
  <mergeCells count="19">
    <mergeCell ref="B41:C41"/>
    <mergeCell ref="O9:T9"/>
    <mergeCell ref="U9:U10"/>
    <mergeCell ref="V9:AA9"/>
    <mergeCell ref="AB9:AB10"/>
    <mergeCell ref="AC9:AG9"/>
    <mergeCell ref="AH9:AH10"/>
    <mergeCell ref="B9:B10"/>
    <mergeCell ref="C9:C10"/>
    <mergeCell ref="D9:H9"/>
    <mergeCell ref="I9:I10"/>
    <mergeCell ref="J9:M9"/>
    <mergeCell ref="N9:N10"/>
    <mergeCell ref="B1:AH1"/>
    <mergeCell ref="B2:AH2"/>
    <mergeCell ref="B3:AH3"/>
    <mergeCell ref="B5:AH5"/>
    <mergeCell ref="B6:AH6"/>
    <mergeCell ref="B7:A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432"/>
  <sheetViews>
    <sheetView workbookViewId="0">
      <selection activeCell="C22" sqref="C22"/>
    </sheetView>
  </sheetViews>
  <sheetFormatPr baseColWidth="10" defaultRowHeight="15"/>
  <cols>
    <col min="1" max="1" width="4.7109375" style="54" customWidth="1"/>
    <col min="2" max="2" width="5.28515625" style="77" customWidth="1"/>
    <col min="3" max="3" width="69.28515625" style="76" customWidth="1"/>
    <col min="4" max="7" width="8.7109375" style="69" customWidth="1"/>
    <col min="8" max="8" width="8.7109375" style="78" customWidth="1"/>
    <col min="9" max="40" width="11.42578125" style="54"/>
    <col min="41" max="256" width="11.42578125" style="76"/>
    <col min="257" max="257" width="4.7109375" style="76" customWidth="1"/>
    <col min="258" max="258" width="5.28515625" style="76" customWidth="1"/>
    <col min="259" max="259" width="69.28515625" style="76" customWidth="1"/>
    <col min="260" max="264" width="8.7109375" style="76" customWidth="1"/>
    <col min="265" max="512" width="11.42578125" style="76"/>
    <col min="513" max="513" width="4.7109375" style="76" customWidth="1"/>
    <col min="514" max="514" width="5.28515625" style="76" customWidth="1"/>
    <col min="515" max="515" width="69.28515625" style="76" customWidth="1"/>
    <col min="516" max="520" width="8.7109375" style="76" customWidth="1"/>
    <col min="521" max="768" width="11.42578125" style="76"/>
    <col min="769" max="769" width="4.7109375" style="76" customWidth="1"/>
    <col min="770" max="770" width="5.28515625" style="76" customWidth="1"/>
    <col min="771" max="771" width="69.28515625" style="76" customWidth="1"/>
    <col min="772" max="776" width="8.7109375" style="76" customWidth="1"/>
    <col min="777" max="1024" width="11.42578125" style="76"/>
    <col min="1025" max="1025" width="4.7109375" style="76" customWidth="1"/>
    <col min="1026" max="1026" width="5.28515625" style="76" customWidth="1"/>
    <col min="1027" max="1027" width="69.28515625" style="76" customWidth="1"/>
    <col min="1028" max="1032" width="8.7109375" style="76" customWidth="1"/>
    <col min="1033" max="1280" width="11.42578125" style="76"/>
    <col min="1281" max="1281" width="4.7109375" style="76" customWidth="1"/>
    <col min="1282" max="1282" width="5.28515625" style="76" customWidth="1"/>
    <col min="1283" max="1283" width="69.28515625" style="76" customWidth="1"/>
    <col min="1284" max="1288" width="8.7109375" style="76" customWidth="1"/>
    <col min="1289" max="1536" width="11.42578125" style="76"/>
    <col min="1537" max="1537" width="4.7109375" style="76" customWidth="1"/>
    <col min="1538" max="1538" width="5.28515625" style="76" customWidth="1"/>
    <col min="1539" max="1539" width="69.28515625" style="76" customWidth="1"/>
    <col min="1540" max="1544" width="8.7109375" style="76" customWidth="1"/>
    <col min="1545" max="1792" width="11.42578125" style="76"/>
    <col min="1793" max="1793" width="4.7109375" style="76" customWidth="1"/>
    <col min="1794" max="1794" width="5.28515625" style="76" customWidth="1"/>
    <col min="1795" max="1795" width="69.28515625" style="76" customWidth="1"/>
    <col min="1796" max="1800" width="8.7109375" style="76" customWidth="1"/>
    <col min="1801" max="2048" width="11.42578125" style="76"/>
    <col min="2049" max="2049" width="4.7109375" style="76" customWidth="1"/>
    <col min="2050" max="2050" width="5.28515625" style="76" customWidth="1"/>
    <col min="2051" max="2051" width="69.28515625" style="76" customWidth="1"/>
    <col min="2052" max="2056" width="8.7109375" style="76" customWidth="1"/>
    <col min="2057" max="2304" width="11.42578125" style="76"/>
    <col min="2305" max="2305" width="4.7109375" style="76" customWidth="1"/>
    <col min="2306" max="2306" width="5.28515625" style="76" customWidth="1"/>
    <col min="2307" max="2307" width="69.28515625" style="76" customWidth="1"/>
    <col min="2308" max="2312" width="8.7109375" style="76" customWidth="1"/>
    <col min="2313" max="2560" width="11.42578125" style="76"/>
    <col min="2561" max="2561" width="4.7109375" style="76" customWidth="1"/>
    <col min="2562" max="2562" width="5.28515625" style="76" customWidth="1"/>
    <col min="2563" max="2563" width="69.28515625" style="76" customWidth="1"/>
    <col min="2564" max="2568" width="8.7109375" style="76" customWidth="1"/>
    <col min="2569" max="2816" width="11.42578125" style="76"/>
    <col min="2817" max="2817" width="4.7109375" style="76" customWidth="1"/>
    <col min="2818" max="2818" width="5.28515625" style="76" customWidth="1"/>
    <col min="2819" max="2819" width="69.28515625" style="76" customWidth="1"/>
    <col min="2820" max="2824" width="8.7109375" style="76" customWidth="1"/>
    <col min="2825" max="3072" width="11.42578125" style="76"/>
    <col min="3073" max="3073" width="4.7109375" style="76" customWidth="1"/>
    <col min="3074" max="3074" width="5.28515625" style="76" customWidth="1"/>
    <col min="3075" max="3075" width="69.28515625" style="76" customWidth="1"/>
    <col min="3076" max="3080" width="8.7109375" style="76" customWidth="1"/>
    <col min="3081" max="3328" width="11.42578125" style="76"/>
    <col min="3329" max="3329" width="4.7109375" style="76" customWidth="1"/>
    <col min="3330" max="3330" width="5.28515625" style="76" customWidth="1"/>
    <col min="3331" max="3331" width="69.28515625" style="76" customWidth="1"/>
    <col min="3332" max="3336" width="8.7109375" style="76" customWidth="1"/>
    <col min="3337" max="3584" width="11.42578125" style="76"/>
    <col min="3585" max="3585" width="4.7109375" style="76" customWidth="1"/>
    <col min="3586" max="3586" width="5.28515625" style="76" customWidth="1"/>
    <col min="3587" max="3587" width="69.28515625" style="76" customWidth="1"/>
    <col min="3588" max="3592" width="8.7109375" style="76" customWidth="1"/>
    <col min="3593" max="3840" width="11.42578125" style="76"/>
    <col min="3841" max="3841" width="4.7109375" style="76" customWidth="1"/>
    <col min="3842" max="3842" width="5.28515625" style="76" customWidth="1"/>
    <col min="3843" max="3843" width="69.28515625" style="76" customWidth="1"/>
    <col min="3844" max="3848" width="8.7109375" style="76" customWidth="1"/>
    <col min="3849" max="4096" width="11.42578125" style="76"/>
    <col min="4097" max="4097" width="4.7109375" style="76" customWidth="1"/>
    <col min="4098" max="4098" width="5.28515625" style="76" customWidth="1"/>
    <col min="4099" max="4099" width="69.28515625" style="76" customWidth="1"/>
    <col min="4100" max="4104" width="8.7109375" style="76" customWidth="1"/>
    <col min="4105" max="4352" width="11.42578125" style="76"/>
    <col min="4353" max="4353" width="4.7109375" style="76" customWidth="1"/>
    <col min="4354" max="4354" width="5.28515625" style="76" customWidth="1"/>
    <col min="4355" max="4355" width="69.28515625" style="76" customWidth="1"/>
    <col min="4356" max="4360" width="8.7109375" style="76" customWidth="1"/>
    <col min="4361" max="4608" width="11.42578125" style="76"/>
    <col min="4609" max="4609" width="4.7109375" style="76" customWidth="1"/>
    <col min="4610" max="4610" width="5.28515625" style="76" customWidth="1"/>
    <col min="4611" max="4611" width="69.28515625" style="76" customWidth="1"/>
    <col min="4612" max="4616" width="8.7109375" style="76" customWidth="1"/>
    <col min="4617" max="4864" width="11.42578125" style="76"/>
    <col min="4865" max="4865" width="4.7109375" style="76" customWidth="1"/>
    <col min="4866" max="4866" width="5.28515625" style="76" customWidth="1"/>
    <col min="4867" max="4867" width="69.28515625" style="76" customWidth="1"/>
    <col min="4868" max="4872" width="8.7109375" style="76" customWidth="1"/>
    <col min="4873" max="5120" width="11.42578125" style="76"/>
    <col min="5121" max="5121" width="4.7109375" style="76" customWidth="1"/>
    <col min="5122" max="5122" width="5.28515625" style="76" customWidth="1"/>
    <col min="5123" max="5123" width="69.28515625" style="76" customWidth="1"/>
    <col min="5124" max="5128" width="8.7109375" style="76" customWidth="1"/>
    <col min="5129" max="5376" width="11.42578125" style="76"/>
    <col min="5377" max="5377" width="4.7109375" style="76" customWidth="1"/>
    <col min="5378" max="5378" width="5.28515625" style="76" customWidth="1"/>
    <col min="5379" max="5379" width="69.28515625" style="76" customWidth="1"/>
    <col min="5380" max="5384" width="8.7109375" style="76" customWidth="1"/>
    <col min="5385" max="5632" width="11.42578125" style="76"/>
    <col min="5633" max="5633" width="4.7109375" style="76" customWidth="1"/>
    <col min="5634" max="5634" width="5.28515625" style="76" customWidth="1"/>
    <col min="5635" max="5635" width="69.28515625" style="76" customWidth="1"/>
    <col min="5636" max="5640" width="8.7109375" style="76" customWidth="1"/>
    <col min="5641" max="5888" width="11.42578125" style="76"/>
    <col min="5889" max="5889" width="4.7109375" style="76" customWidth="1"/>
    <col min="5890" max="5890" width="5.28515625" style="76" customWidth="1"/>
    <col min="5891" max="5891" width="69.28515625" style="76" customWidth="1"/>
    <col min="5892" max="5896" width="8.7109375" style="76" customWidth="1"/>
    <col min="5897" max="6144" width="11.42578125" style="76"/>
    <col min="6145" max="6145" width="4.7109375" style="76" customWidth="1"/>
    <col min="6146" max="6146" width="5.28515625" style="76" customWidth="1"/>
    <col min="6147" max="6147" width="69.28515625" style="76" customWidth="1"/>
    <col min="6148" max="6152" width="8.7109375" style="76" customWidth="1"/>
    <col min="6153" max="6400" width="11.42578125" style="76"/>
    <col min="6401" max="6401" width="4.7109375" style="76" customWidth="1"/>
    <col min="6402" max="6402" width="5.28515625" style="76" customWidth="1"/>
    <col min="6403" max="6403" width="69.28515625" style="76" customWidth="1"/>
    <col min="6404" max="6408" width="8.7109375" style="76" customWidth="1"/>
    <col min="6409" max="6656" width="11.42578125" style="76"/>
    <col min="6657" max="6657" width="4.7109375" style="76" customWidth="1"/>
    <col min="6658" max="6658" width="5.28515625" style="76" customWidth="1"/>
    <col min="6659" max="6659" width="69.28515625" style="76" customWidth="1"/>
    <col min="6660" max="6664" width="8.7109375" style="76" customWidth="1"/>
    <col min="6665" max="6912" width="11.42578125" style="76"/>
    <col min="6913" max="6913" width="4.7109375" style="76" customWidth="1"/>
    <col min="6914" max="6914" width="5.28515625" style="76" customWidth="1"/>
    <col min="6915" max="6915" width="69.28515625" style="76" customWidth="1"/>
    <col min="6916" max="6920" width="8.7109375" style="76" customWidth="1"/>
    <col min="6921" max="7168" width="11.42578125" style="76"/>
    <col min="7169" max="7169" width="4.7109375" style="76" customWidth="1"/>
    <col min="7170" max="7170" width="5.28515625" style="76" customWidth="1"/>
    <col min="7171" max="7171" width="69.28515625" style="76" customWidth="1"/>
    <col min="7172" max="7176" width="8.7109375" style="76" customWidth="1"/>
    <col min="7177" max="7424" width="11.42578125" style="76"/>
    <col min="7425" max="7425" width="4.7109375" style="76" customWidth="1"/>
    <col min="7426" max="7426" width="5.28515625" style="76" customWidth="1"/>
    <col min="7427" max="7427" width="69.28515625" style="76" customWidth="1"/>
    <col min="7428" max="7432" width="8.7109375" style="76" customWidth="1"/>
    <col min="7433" max="7680" width="11.42578125" style="76"/>
    <col min="7681" max="7681" width="4.7109375" style="76" customWidth="1"/>
    <col min="7682" max="7682" width="5.28515625" style="76" customWidth="1"/>
    <col min="7683" max="7683" width="69.28515625" style="76" customWidth="1"/>
    <col min="7684" max="7688" width="8.7109375" style="76" customWidth="1"/>
    <col min="7689" max="7936" width="11.42578125" style="76"/>
    <col min="7937" max="7937" width="4.7109375" style="76" customWidth="1"/>
    <col min="7938" max="7938" width="5.28515625" style="76" customWidth="1"/>
    <col min="7939" max="7939" width="69.28515625" style="76" customWidth="1"/>
    <col min="7940" max="7944" width="8.7109375" style="76" customWidth="1"/>
    <col min="7945" max="8192" width="11.42578125" style="76"/>
    <col min="8193" max="8193" width="4.7109375" style="76" customWidth="1"/>
    <col min="8194" max="8194" width="5.28515625" style="76" customWidth="1"/>
    <col min="8195" max="8195" width="69.28515625" style="76" customWidth="1"/>
    <col min="8196" max="8200" width="8.7109375" style="76" customWidth="1"/>
    <col min="8201" max="8448" width="11.42578125" style="76"/>
    <col min="8449" max="8449" width="4.7109375" style="76" customWidth="1"/>
    <col min="8450" max="8450" width="5.28515625" style="76" customWidth="1"/>
    <col min="8451" max="8451" width="69.28515625" style="76" customWidth="1"/>
    <col min="8452" max="8456" width="8.7109375" style="76" customWidth="1"/>
    <col min="8457" max="8704" width="11.42578125" style="76"/>
    <col min="8705" max="8705" width="4.7109375" style="76" customWidth="1"/>
    <col min="8706" max="8706" width="5.28515625" style="76" customWidth="1"/>
    <col min="8707" max="8707" width="69.28515625" style="76" customWidth="1"/>
    <col min="8708" max="8712" width="8.7109375" style="76" customWidth="1"/>
    <col min="8713" max="8960" width="11.42578125" style="76"/>
    <col min="8961" max="8961" width="4.7109375" style="76" customWidth="1"/>
    <col min="8962" max="8962" width="5.28515625" style="76" customWidth="1"/>
    <col min="8963" max="8963" width="69.28515625" style="76" customWidth="1"/>
    <col min="8964" max="8968" width="8.7109375" style="76" customWidth="1"/>
    <col min="8969" max="9216" width="11.42578125" style="76"/>
    <col min="9217" max="9217" width="4.7109375" style="76" customWidth="1"/>
    <col min="9218" max="9218" width="5.28515625" style="76" customWidth="1"/>
    <col min="9219" max="9219" width="69.28515625" style="76" customWidth="1"/>
    <col min="9220" max="9224" width="8.7109375" style="76" customWidth="1"/>
    <col min="9225" max="9472" width="11.42578125" style="76"/>
    <col min="9473" max="9473" width="4.7109375" style="76" customWidth="1"/>
    <col min="9474" max="9474" width="5.28515625" style="76" customWidth="1"/>
    <col min="9475" max="9475" width="69.28515625" style="76" customWidth="1"/>
    <col min="9476" max="9480" width="8.7109375" style="76" customWidth="1"/>
    <col min="9481" max="9728" width="11.42578125" style="76"/>
    <col min="9729" max="9729" width="4.7109375" style="76" customWidth="1"/>
    <col min="9730" max="9730" width="5.28515625" style="76" customWidth="1"/>
    <col min="9731" max="9731" width="69.28515625" style="76" customWidth="1"/>
    <col min="9732" max="9736" width="8.7109375" style="76" customWidth="1"/>
    <col min="9737" max="9984" width="11.42578125" style="76"/>
    <col min="9985" max="9985" width="4.7109375" style="76" customWidth="1"/>
    <col min="9986" max="9986" width="5.28515625" style="76" customWidth="1"/>
    <col min="9987" max="9987" width="69.28515625" style="76" customWidth="1"/>
    <col min="9988" max="9992" width="8.7109375" style="76" customWidth="1"/>
    <col min="9993" max="10240" width="11.42578125" style="76"/>
    <col min="10241" max="10241" width="4.7109375" style="76" customWidth="1"/>
    <col min="10242" max="10242" width="5.28515625" style="76" customWidth="1"/>
    <col min="10243" max="10243" width="69.28515625" style="76" customWidth="1"/>
    <col min="10244" max="10248" width="8.7109375" style="76" customWidth="1"/>
    <col min="10249" max="10496" width="11.42578125" style="76"/>
    <col min="10497" max="10497" width="4.7109375" style="76" customWidth="1"/>
    <col min="10498" max="10498" width="5.28515625" style="76" customWidth="1"/>
    <col min="10499" max="10499" width="69.28515625" style="76" customWidth="1"/>
    <col min="10500" max="10504" width="8.7109375" style="76" customWidth="1"/>
    <col min="10505" max="10752" width="11.42578125" style="76"/>
    <col min="10753" max="10753" width="4.7109375" style="76" customWidth="1"/>
    <col min="10754" max="10754" width="5.28515625" style="76" customWidth="1"/>
    <col min="10755" max="10755" width="69.28515625" style="76" customWidth="1"/>
    <col min="10756" max="10760" width="8.7109375" style="76" customWidth="1"/>
    <col min="10761" max="11008" width="11.42578125" style="76"/>
    <col min="11009" max="11009" width="4.7109375" style="76" customWidth="1"/>
    <col min="11010" max="11010" width="5.28515625" style="76" customWidth="1"/>
    <col min="11011" max="11011" width="69.28515625" style="76" customWidth="1"/>
    <col min="11012" max="11016" width="8.7109375" style="76" customWidth="1"/>
    <col min="11017" max="11264" width="11.42578125" style="76"/>
    <col min="11265" max="11265" width="4.7109375" style="76" customWidth="1"/>
    <col min="11266" max="11266" width="5.28515625" style="76" customWidth="1"/>
    <col min="11267" max="11267" width="69.28515625" style="76" customWidth="1"/>
    <col min="11268" max="11272" width="8.7109375" style="76" customWidth="1"/>
    <col min="11273" max="11520" width="11.42578125" style="76"/>
    <col min="11521" max="11521" width="4.7109375" style="76" customWidth="1"/>
    <col min="11522" max="11522" width="5.28515625" style="76" customWidth="1"/>
    <col min="11523" max="11523" width="69.28515625" style="76" customWidth="1"/>
    <col min="11524" max="11528" width="8.7109375" style="76" customWidth="1"/>
    <col min="11529" max="11776" width="11.42578125" style="76"/>
    <col min="11777" max="11777" width="4.7109375" style="76" customWidth="1"/>
    <col min="11778" max="11778" width="5.28515625" style="76" customWidth="1"/>
    <col min="11779" max="11779" width="69.28515625" style="76" customWidth="1"/>
    <col min="11780" max="11784" width="8.7109375" style="76" customWidth="1"/>
    <col min="11785" max="12032" width="11.42578125" style="76"/>
    <col min="12033" max="12033" width="4.7109375" style="76" customWidth="1"/>
    <col min="12034" max="12034" width="5.28515625" style="76" customWidth="1"/>
    <col min="12035" max="12035" width="69.28515625" style="76" customWidth="1"/>
    <col min="12036" max="12040" width="8.7109375" style="76" customWidth="1"/>
    <col min="12041" max="12288" width="11.42578125" style="76"/>
    <col min="12289" max="12289" width="4.7109375" style="76" customWidth="1"/>
    <col min="12290" max="12290" width="5.28515625" style="76" customWidth="1"/>
    <col min="12291" max="12291" width="69.28515625" style="76" customWidth="1"/>
    <col min="12292" max="12296" width="8.7109375" style="76" customWidth="1"/>
    <col min="12297" max="12544" width="11.42578125" style="76"/>
    <col min="12545" max="12545" width="4.7109375" style="76" customWidth="1"/>
    <col min="12546" max="12546" width="5.28515625" style="76" customWidth="1"/>
    <col min="12547" max="12547" width="69.28515625" style="76" customWidth="1"/>
    <col min="12548" max="12552" width="8.7109375" style="76" customWidth="1"/>
    <col min="12553" max="12800" width="11.42578125" style="76"/>
    <col min="12801" max="12801" width="4.7109375" style="76" customWidth="1"/>
    <col min="12802" max="12802" width="5.28515625" style="76" customWidth="1"/>
    <col min="12803" max="12803" width="69.28515625" style="76" customWidth="1"/>
    <col min="12804" max="12808" width="8.7109375" style="76" customWidth="1"/>
    <col min="12809" max="13056" width="11.42578125" style="76"/>
    <col min="13057" max="13057" width="4.7109375" style="76" customWidth="1"/>
    <col min="13058" max="13058" width="5.28515625" style="76" customWidth="1"/>
    <col min="13059" max="13059" width="69.28515625" style="76" customWidth="1"/>
    <col min="13060" max="13064" width="8.7109375" style="76" customWidth="1"/>
    <col min="13065" max="13312" width="11.42578125" style="76"/>
    <col min="13313" max="13313" width="4.7109375" style="76" customWidth="1"/>
    <col min="13314" max="13314" width="5.28515625" style="76" customWidth="1"/>
    <col min="13315" max="13315" width="69.28515625" style="76" customWidth="1"/>
    <col min="13316" max="13320" width="8.7109375" style="76" customWidth="1"/>
    <col min="13321" max="13568" width="11.42578125" style="76"/>
    <col min="13569" max="13569" width="4.7109375" style="76" customWidth="1"/>
    <col min="13570" max="13570" width="5.28515625" style="76" customWidth="1"/>
    <col min="13571" max="13571" width="69.28515625" style="76" customWidth="1"/>
    <col min="13572" max="13576" width="8.7109375" style="76" customWidth="1"/>
    <col min="13577" max="13824" width="11.42578125" style="76"/>
    <col min="13825" max="13825" width="4.7109375" style="76" customWidth="1"/>
    <col min="13826" max="13826" width="5.28515625" style="76" customWidth="1"/>
    <col min="13827" max="13827" width="69.28515625" style="76" customWidth="1"/>
    <col min="13828" max="13832" width="8.7109375" style="76" customWidth="1"/>
    <col min="13833" max="14080" width="11.42578125" style="76"/>
    <col min="14081" max="14081" width="4.7109375" style="76" customWidth="1"/>
    <col min="14082" max="14082" width="5.28515625" style="76" customWidth="1"/>
    <col min="14083" max="14083" width="69.28515625" style="76" customWidth="1"/>
    <col min="14084" max="14088" width="8.7109375" style="76" customWidth="1"/>
    <col min="14089" max="14336" width="11.42578125" style="76"/>
    <col min="14337" max="14337" width="4.7109375" style="76" customWidth="1"/>
    <col min="14338" max="14338" width="5.28515625" style="76" customWidth="1"/>
    <col min="14339" max="14339" width="69.28515625" style="76" customWidth="1"/>
    <col min="14340" max="14344" width="8.7109375" style="76" customWidth="1"/>
    <col min="14345" max="14592" width="11.42578125" style="76"/>
    <col min="14593" max="14593" width="4.7109375" style="76" customWidth="1"/>
    <col min="14594" max="14594" width="5.28515625" style="76" customWidth="1"/>
    <col min="14595" max="14595" width="69.28515625" style="76" customWidth="1"/>
    <col min="14596" max="14600" width="8.7109375" style="76" customWidth="1"/>
    <col min="14601" max="14848" width="11.42578125" style="76"/>
    <col min="14849" max="14849" width="4.7109375" style="76" customWidth="1"/>
    <col min="14850" max="14850" width="5.28515625" style="76" customWidth="1"/>
    <col min="14851" max="14851" width="69.28515625" style="76" customWidth="1"/>
    <col min="14852" max="14856" width="8.7109375" style="76" customWidth="1"/>
    <col min="14857" max="15104" width="11.42578125" style="76"/>
    <col min="15105" max="15105" width="4.7109375" style="76" customWidth="1"/>
    <col min="15106" max="15106" width="5.28515625" style="76" customWidth="1"/>
    <col min="15107" max="15107" width="69.28515625" style="76" customWidth="1"/>
    <col min="15108" max="15112" width="8.7109375" style="76" customWidth="1"/>
    <col min="15113" max="15360" width="11.42578125" style="76"/>
    <col min="15361" max="15361" width="4.7109375" style="76" customWidth="1"/>
    <col min="15362" max="15362" width="5.28515625" style="76" customWidth="1"/>
    <col min="15363" max="15363" width="69.28515625" style="76" customWidth="1"/>
    <col min="15364" max="15368" width="8.7109375" style="76" customWidth="1"/>
    <col min="15369" max="15616" width="11.42578125" style="76"/>
    <col min="15617" max="15617" width="4.7109375" style="76" customWidth="1"/>
    <col min="15618" max="15618" width="5.28515625" style="76" customWidth="1"/>
    <col min="15619" max="15619" width="69.28515625" style="76" customWidth="1"/>
    <col min="15620" max="15624" width="8.7109375" style="76" customWidth="1"/>
    <col min="15625" max="15872" width="11.42578125" style="76"/>
    <col min="15873" max="15873" width="4.7109375" style="76" customWidth="1"/>
    <col min="15874" max="15874" width="5.28515625" style="76" customWidth="1"/>
    <col min="15875" max="15875" width="69.28515625" style="76" customWidth="1"/>
    <col min="15876" max="15880" width="8.7109375" style="76" customWidth="1"/>
    <col min="15881" max="16128" width="11.42578125" style="76"/>
    <col min="16129" max="16129" width="4.7109375" style="76" customWidth="1"/>
    <col min="16130" max="16130" width="5.28515625" style="76" customWidth="1"/>
    <col min="16131" max="16131" width="69.28515625" style="76" customWidth="1"/>
    <col min="16132" max="16136" width="8.7109375" style="76" customWidth="1"/>
    <col min="16137" max="16384" width="11.42578125" style="76"/>
  </cols>
  <sheetData>
    <row r="1" spans="1:40" s="73" customFormat="1" ht="15.75">
      <c r="A1" s="31"/>
      <c r="B1" s="32" t="s">
        <v>108</v>
      </c>
      <c r="C1" s="32"/>
      <c r="D1" s="32"/>
      <c r="E1" s="32"/>
      <c r="F1" s="32"/>
      <c r="G1" s="32"/>
      <c r="H1" s="3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s="73" customFormat="1" ht="15.75">
      <c r="A2" s="31"/>
      <c r="B2" s="32" t="s">
        <v>63</v>
      </c>
      <c r="C2" s="32"/>
      <c r="D2" s="32"/>
      <c r="E2" s="32"/>
      <c r="F2" s="32"/>
      <c r="G2" s="32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s="73" customFormat="1" ht="15.75">
      <c r="A3" s="31"/>
      <c r="B3" s="32" t="s">
        <v>64</v>
      </c>
      <c r="C3" s="32"/>
      <c r="D3" s="32"/>
      <c r="E3" s="32"/>
      <c r="F3" s="32"/>
      <c r="G3" s="32"/>
      <c r="H3" s="3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40" s="73" customFormat="1" ht="15.75">
      <c r="A4" s="31"/>
      <c r="B4" s="33"/>
      <c r="C4" s="33"/>
      <c r="D4" s="33"/>
      <c r="E4" s="33"/>
      <c r="F4" s="33"/>
      <c r="G4" s="33"/>
      <c r="H4" s="33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0" s="73" customFormat="1" ht="15.75">
      <c r="A5" s="31"/>
      <c r="B5" s="32" t="s">
        <v>110</v>
      </c>
      <c r="C5" s="32"/>
      <c r="D5" s="32"/>
      <c r="E5" s="32"/>
      <c r="F5" s="32"/>
      <c r="G5" s="32"/>
      <c r="H5" s="3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s="73" customFormat="1" ht="15.75">
      <c r="A6" s="31"/>
      <c r="B6" s="32" t="s">
        <v>111</v>
      </c>
      <c r="C6" s="32"/>
      <c r="D6" s="32"/>
      <c r="E6" s="32"/>
      <c r="F6" s="32"/>
      <c r="G6" s="32"/>
      <c r="H6" s="3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s="73" customFormat="1" ht="15.75">
      <c r="A7" s="31"/>
      <c r="B7" s="32" t="s">
        <v>65</v>
      </c>
      <c r="C7" s="32"/>
      <c r="D7" s="32"/>
      <c r="E7" s="32"/>
      <c r="F7" s="32"/>
      <c r="G7" s="32"/>
      <c r="H7" s="3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0" s="73" customFormat="1" ht="15.75">
      <c r="A8" s="31"/>
      <c r="B8" s="32" t="s">
        <v>66</v>
      </c>
      <c r="C8" s="32"/>
      <c r="D8" s="32"/>
      <c r="E8" s="32"/>
      <c r="F8" s="32"/>
      <c r="G8" s="32"/>
      <c r="H8" s="3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1:40" s="54" customFormat="1" ht="14.25">
      <c r="D9" s="55"/>
      <c r="E9" s="55"/>
      <c r="F9" s="55"/>
      <c r="G9" s="55"/>
      <c r="H9" s="55"/>
    </row>
    <row r="10" spans="1:40" s="75" customFormat="1" ht="19.5" customHeight="1">
      <c r="A10" s="74"/>
      <c r="B10" s="37" t="s">
        <v>67</v>
      </c>
      <c r="C10" s="56"/>
      <c r="D10" s="57" t="s">
        <v>112</v>
      </c>
      <c r="E10" s="57" t="s">
        <v>113</v>
      </c>
      <c r="F10" s="57" t="s">
        <v>114</v>
      </c>
      <c r="G10" s="57" t="s">
        <v>115</v>
      </c>
      <c r="H10" s="57" t="s">
        <v>116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</row>
    <row r="11" spans="1:40" s="75" customFormat="1" ht="19.5" customHeight="1">
      <c r="A11" s="74"/>
      <c r="B11" s="58"/>
      <c r="C11" s="56"/>
      <c r="D11" s="59"/>
      <c r="E11" s="59"/>
      <c r="F11" s="59"/>
      <c r="G11" s="59"/>
      <c r="H11" s="59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</row>
    <row r="12" spans="1:40" s="75" customFormat="1" ht="19.5" customHeight="1">
      <c r="A12" s="74"/>
      <c r="B12" s="60"/>
      <c r="C12" s="56"/>
      <c r="D12" s="61"/>
      <c r="E12" s="61"/>
      <c r="F12" s="61"/>
      <c r="G12" s="61"/>
      <c r="H12" s="6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</row>
    <row r="13" spans="1:40" s="75" customFormat="1" ht="18" customHeight="1">
      <c r="A13" s="74"/>
      <c r="B13" s="62">
        <v>1</v>
      </c>
      <c r="C13" s="63" t="s">
        <v>76</v>
      </c>
      <c r="D13" s="47">
        <v>2968</v>
      </c>
      <c r="E13" s="47">
        <v>3205</v>
      </c>
      <c r="F13" s="47">
        <v>3689</v>
      </c>
      <c r="G13" s="47">
        <v>4648</v>
      </c>
      <c r="H13" s="47">
        <v>5418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</row>
    <row r="14" spans="1:40" ht="18" customHeight="1">
      <c r="B14" s="64"/>
      <c r="C14" s="65" t="s">
        <v>70</v>
      </c>
      <c r="D14" s="47">
        <v>2964</v>
      </c>
      <c r="E14" s="47">
        <v>3203</v>
      </c>
      <c r="F14" s="47">
        <v>3688</v>
      </c>
      <c r="G14" s="47">
        <v>4646</v>
      </c>
      <c r="H14" s="47">
        <v>5408</v>
      </c>
    </row>
    <row r="15" spans="1:40" ht="18" customHeight="1">
      <c r="B15" s="64"/>
      <c r="C15" s="65" t="s">
        <v>71</v>
      </c>
      <c r="D15" s="47">
        <v>1</v>
      </c>
      <c r="E15" s="47"/>
      <c r="F15" s="47">
        <v>1</v>
      </c>
      <c r="G15" s="47">
        <v>1</v>
      </c>
      <c r="H15" s="47"/>
    </row>
    <row r="16" spans="1:40" ht="18" customHeight="1">
      <c r="B16" s="64"/>
      <c r="C16" s="65" t="s">
        <v>72</v>
      </c>
      <c r="D16" s="47">
        <v>1</v>
      </c>
      <c r="E16" s="47">
        <v>1</v>
      </c>
      <c r="F16" s="47"/>
      <c r="G16" s="47"/>
      <c r="H16" s="47">
        <v>6</v>
      </c>
    </row>
    <row r="17" spans="1:40" ht="18" customHeight="1">
      <c r="B17" s="64"/>
      <c r="C17" s="65" t="s">
        <v>73</v>
      </c>
      <c r="D17" s="47">
        <v>2</v>
      </c>
      <c r="E17" s="47">
        <v>1</v>
      </c>
      <c r="F17" s="47"/>
      <c r="G17" s="47">
        <v>1</v>
      </c>
      <c r="H17" s="47">
        <v>4</v>
      </c>
    </row>
    <row r="18" spans="1:40" s="75" customFormat="1" ht="18" customHeight="1">
      <c r="A18" s="74"/>
      <c r="B18" s="62">
        <v>2</v>
      </c>
      <c r="C18" s="66" t="s">
        <v>77</v>
      </c>
      <c r="D18" s="47">
        <v>676</v>
      </c>
      <c r="E18" s="47">
        <v>746</v>
      </c>
      <c r="F18" s="47">
        <v>652</v>
      </c>
      <c r="G18" s="47">
        <v>658</v>
      </c>
      <c r="H18" s="47">
        <v>631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0" ht="18" customHeight="1">
      <c r="B19" s="64"/>
      <c r="C19" s="65" t="s">
        <v>75</v>
      </c>
      <c r="D19" s="47"/>
      <c r="E19" s="47">
        <v>1</v>
      </c>
      <c r="F19" s="47"/>
      <c r="G19" s="47"/>
      <c r="H19" s="47"/>
    </row>
    <row r="20" spans="1:40" ht="18" customHeight="1">
      <c r="B20" s="64"/>
      <c r="C20" s="65" t="s">
        <v>70</v>
      </c>
      <c r="D20" s="47">
        <v>2</v>
      </c>
      <c r="E20" s="47">
        <v>1</v>
      </c>
      <c r="F20" s="47">
        <v>2</v>
      </c>
      <c r="G20" s="47"/>
      <c r="H20" s="47"/>
    </row>
    <row r="21" spans="1:40" ht="18" customHeight="1">
      <c r="B21" s="64"/>
      <c r="C21" s="65" t="s">
        <v>71</v>
      </c>
      <c r="D21" s="47">
        <v>670</v>
      </c>
      <c r="E21" s="47">
        <v>744</v>
      </c>
      <c r="F21" s="47">
        <v>648</v>
      </c>
      <c r="G21" s="47">
        <v>651</v>
      </c>
      <c r="H21" s="47">
        <v>629</v>
      </c>
    </row>
    <row r="22" spans="1:40" ht="18" customHeight="1">
      <c r="B22" s="64"/>
      <c r="C22" s="65" t="s">
        <v>72</v>
      </c>
      <c r="D22" s="47">
        <v>1</v>
      </c>
      <c r="E22" s="47"/>
      <c r="F22" s="47">
        <v>2</v>
      </c>
      <c r="G22" s="47"/>
      <c r="H22" s="47"/>
    </row>
    <row r="23" spans="1:40" ht="18" customHeight="1">
      <c r="B23" s="64"/>
      <c r="C23" s="65" t="s">
        <v>73</v>
      </c>
      <c r="D23" s="47">
        <v>3</v>
      </c>
      <c r="E23" s="47"/>
      <c r="F23" s="47"/>
      <c r="G23" s="47">
        <v>7</v>
      </c>
      <c r="H23" s="47">
        <v>2</v>
      </c>
    </row>
    <row r="24" spans="1:40" s="75" customFormat="1" ht="18" customHeight="1">
      <c r="A24" s="74"/>
      <c r="B24" s="62">
        <v>3</v>
      </c>
      <c r="C24" s="66" t="s">
        <v>78</v>
      </c>
      <c r="D24" s="47">
        <v>881</v>
      </c>
      <c r="E24" s="47">
        <v>863</v>
      </c>
      <c r="F24" s="47">
        <v>744</v>
      </c>
      <c r="G24" s="47">
        <v>1201</v>
      </c>
      <c r="H24" s="47">
        <v>555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</row>
    <row r="25" spans="1:40" ht="18" customHeight="1">
      <c r="B25" s="64"/>
      <c r="C25" s="65" t="s">
        <v>70</v>
      </c>
      <c r="D25" s="47">
        <v>881</v>
      </c>
      <c r="E25" s="47">
        <v>863</v>
      </c>
      <c r="F25" s="47">
        <v>741</v>
      </c>
      <c r="G25" s="47">
        <v>1196</v>
      </c>
      <c r="H25" s="47">
        <v>555</v>
      </c>
    </row>
    <row r="26" spans="1:40" ht="18" customHeight="1">
      <c r="B26" s="64"/>
      <c r="C26" s="65" t="s">
        <v>71</v>
      </c>
      <c r="D26" s="47"/>
      <c r="E26" s="47"/>
      <c r="F26" s="47">
        <v>2</v>
      </c>
      <c r="G26" s="47">
        <v>5</v>
      </c>
      <c r="H26" s="47"/>
    </row>
    <row r="27" spans="1:40" ht="18" customHeight="1">
      <c r="B27" s="64"/>
      <c r="C27" s="65" t="s">
        <v>73</v>
      </c>
      <c r="D27" s="47"/>
      <c r="E27" s="47"/>
      <c r="F27" s="47">
        <v>1</v>
      </c>
      <c r="G27" s="47"/>
      <c r="H27" s="47"/>
    </row>
    <row r="28" spans="1:40" s="75" customFormat="1" ht="18" customHeight="1">
      <c r="A28" s="74"/>
      <c r="B28" s="62">
        <v>4</v>
      </c>
      <c r="C28" s="66" t="s">
        <v>79</v>
      </c>
      <c r="D28" s="47">
        <v>612</v>
      </c>
      <c r="E28" s="47">
        <v>663</v>
      </c>
      <c r="F28" s="47">
        <v>797</v>
      </c>
      <c r="G28" s="47">
        <v>588</v>
      </c>
      <c r="H28" s="47">
        <v>657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</row>
    <row r="29" spans="1:40" ht="18" customHeight="1">
      <c r="B29" s="64"/>
      <c r="C29" s="65" t="s">
        <v>70</v>
      </c>
      <c r="D29" s="47"/>
      <c r="E29" s="47">
        <v>1</v>
      </c>
      <c r="F29" s="47"/>
      <c r="G29" s="47"/>
      <c r="H29" s="47"/>
    </row>
    <row r="30" spans="1:40" ht="18" customHeight="1">
      <c r="B30" s="64"/>
      <c r="C30" s="65" t="s">
        <v>71</v>
      </c>
      <c r="D30" s="47">
        <v>611</v>
      </c>
      <c r="E30" s="47">
        <v>660</v>
      </c>
      <c r="F30" s="47">
        <v>797</v>
      </c>
      <c r="G30" s="47">
        <v>587</v>
      </c>
      <c r="H30" s="47">
        <v>655</v>
      </c>
    </row>
    <row r="31" spans="1:40" ht="18" customHeight="1">
      <c r="B31" s="64"/>
      <c r="C31" s="65" t="s">
        <v>72</v>
      </c>
      <c r="D31" s="47"/>
      <c r="E31" s="47">
        <v>1</v>
      </c>
      <c r="F31" s="47"/>
      <c r="G31" s="47">
        <v>1</v>
      </c>
      <c r="H31" s="47">
        <v>1</v>
      </c>
    </row>
    <row r="32" spans="1:40" ht="18" customHeight="1">
      <c r="B32" s="64"/>
      <c r="C32" s="65" t="s">
        <v>73</v>
      </c>
      <c r="D32" s="47">
        <v>1</v>
      </c>
      <c r="E32" s="47">
        <v>1</v>
      </c>
      <c r="F32" s="47"/>
      <c r="G32" s="47"/>
      <c r="H32" s="47">
        <v>1</v>
      </c>
    </row>
    <row r="33" spans="1:40" s="75" customFormat="1" ht="18" customHeight="1">
      <c r="A33" s="74"/>
      <c r="B33" s="62">
        <v>5</v>
      </c>
      <c r="C33" s="66" t="s">
        <v>80</v>
      </c>
      <c r="D33" s="47">
        <v>24</v>
      </c>
      <c r="E33" s="47">
        <v>25</v>
      </c>
      <c r="F33" s="47">
        <v>84</v>
      </c>
      <c r="G33" s="47">
        <v>32</v>
      </c>
      <c r="H33" s="47">
        <v>21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</row>
    <row r="34" spans="1:40" ht="18" customHeight="1">
      <c r="B34" s="64"/>
      <c r="C34" s="65" t="s">
        <v>75</v>
      </c>
      <c r="D34" s="47">
        <v>1</v>
      </c>
      <c r="E34" s="47">
        <v>6</v>
      </c>
      <c r="F34" s="47">
        <v>3</v>
      </c>
      <c r="G34" s="47">
        <v>14</v>
      </c>
      <c r="H34" s="47">
        <v>9</v>
      </c>
    </row>
    <row r="35" spans="1:40" ht="18" customHeight="1">
      <c r="B35" s="64"/>
      <c r="C35" s="65" t="s">
        <v>70</v>
      </c>
      <c r="D35" s="47">
        <v>5</v>
      </c>
      <c r="E35" s="47">
        <v>1</v>
      </c>
      <c r="F35" s="47">
        <v>1</v>
      </c>
      <c r="G35" s="47">
        <v>2</v>
      </c>
      <c r="H35" s="47">
        <v>1</v>
      </c>
    </row>
    <row r="36" spans="1:40" ht="18" customHeight="1">
      <c r="B36" s="64"/>
      <c r="C36" s="65" t="s">
        <v>71</v>
      </c>
      <c r="D36" s="47">
        <v>15</v>
      </c>
      <c r="E36" s="47">
        <v>17</v>
      </c>
      <c r="F36" s="47">
        <v>63</v>
      </c>
      <c r="G36" s="47">
        <v>12</v>
      </c>
      <c r="H36" s="47">
        <v>10</v>
      </c>
    </row>
    <row r="37" spans="1:40" ht="18" customHeight="1">
      <c r="B37" s="64"/>
      <c r="C37" s="65" t="s">
        <v>72</v>
      </c>
      <c r="D37" s="47">
        <v>2</v>
      </c>
      <c r="E37" s="47">
        <v>1</v>
      </c>
      <c r="F37" s="47">
        <v>13</v>
      </c>
      <c r="G37" s="47"/>
      <c r="H37" s="47"/>
    </row>
    <row r="38" spans="1:40" ht="18" customHeight="1">
      <c r="B38" s="64"/>
      <c r="C38" s="65" t="s">
        <v>73</v>
      </c>
      <c r="D38" s="47">
        <v>1</v>
      </c>
      <c r="E38" s="47"/>
      <c r="F38" s="47">
        <v>4</v>
      </c>
      <c r="G38" s="47">
        <v>4</v>
      </c>
      <c r="H38" s="47">
        <v>1</v>
      </c>
    </row>
    <row r="39" spans="1:40" s="75" customFormat="1" ht="18" customHeight="1">
      <c r="A39" s="74"/>
      <c r="B39" s="62">
        <v>6</v>
      </c>
      <c r="C39" s="66" t="s">
        <v>81</v>
      </c>
      <c r="D39" s="47">
        <v>122</v>
      </c>
      <c r="E39" s="47">
        <v>79</v>
      </c>
      <c r="F39" s="47">
        <v>48</v>
      </c>
      <c r="G39" s="47">
        <v>42</v>
      </c>
      <c r="H39" s="47">
        <v>29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</row>
    <row r="40" spans="1:40" ht="18" customHeight="1">
      <c r="B40" s="64"/>
      <c r="C40" s="65" t="s">
        <v>70</v>
      </c>
      <c r="D40" s="47"/>
      <c r="E40" s="47">
        <v>3</v>
      </c>
      <c r="F40" s="47"/>
      <c r="G40" s="47"/>
      <c r="H40" s="47">
        <v>1</v>
      </c>
    </row>
    <row r="41" spans="1:40" ht="18" customHeight="1">
      <c r="B41" s="64"/>
      <c r="C41" s="65" t="s">
        <v>71</v>
      </c>
      <c r="D41" s="47">
        <v>122</v>
      </c>
      <c r="E41" s="47">
        <v>75</v>
      </c>
      <c r="F41" s="47">
        <v>47</v>
      </c>
      <c r="G41" s="47">
        <v>42</v>
      </c>
      <c r="H41" s="47">
        <v>28</v>
      </c>
    </row>
    <row r="42" spans="1:40" ht="18" customHeight="1">
      <c r="B42" s="64"/>
      <c r="C42" s="65" t="s">
        <v>72</v>
      </c>
      <c r="D42" s="47"/>
      <c r="E42" s="47"/>
      <c r="F42" s="47">
        <v>1</v>
      </c>
      <c r="G42" s="47"/>
      <c r="H42" s="47"/>
    </row>
    <row r="43" spans="1:40" ht="18" customHeight="1">
      <c r="B43" s="64"/>
      <c r="C43" s="65" t="s">
        <v>73</v>
      </c>
      <c r="D43" s="47"/>
      <c r="E43" s="47">
        <v>1</v>
      </c>
      <c r="F43" s="47"/>
      <c r="G43" s="47"/>
      <c r="H43" s="47"/>
    </row>
    <row r="44" spans="1:40" s="75" customFormat="1" ht="18" customHeight="1">
      <c r="A44" s="74"/>
      <c r="B44" s="62">
        <v>7</v>
      </c>
      <c r="C44" s="66" t="s">
        <v>82</v>
      </c>
      <c r="D44" s="47">
        <v>20</v>
      </c>
      <c r="E44" s="47">
        <v>13</v>
      </c>
      <c r="F44" s="47">
        <v>11</v>
      </c>
      <c r="G44" s="47">
        <v>8</v>
      </c>
      <c r="H44" s="47">
        <v>11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</row>
    <row r="45" spans="1:40" ht="18" customHeight="1">
      <c r="B45" s="64"/>
      <c r="C45" s="65" t="s">
        <v>75</v>
      </c>
      <c r="D45" s="47">
        <v>2</v>
      </c>
      <c r="E45" s="47"/>
      <c r="F45" s="47"/>
      <c r="G45" s="47"/>
      <c r="H45" s="47"/>
    </row>
    <row r="46" spans="1:40" ht="18" customHeight="1">
      <c r="B46" s="64"/>
      <c r="C46" s="65" t="s">
        <v>70</v>
      </c>
      <c r="D46" s="47">
        <v>5</v>
      </c>
      <c r="E46" s="47">
        <v>3</v>
      </c>
      <c r="F46" s="47">
        <v>3</v>
      </c>
      <c r="G46" s="47">
        <v>1</v>
      </c>
      <c r="H46" s="47">
        <v>5</v>
      </c>
    </row>
    <row r="47" spans="1:40" ht="18" customHeight="1">
      <c r="B47" s="64"/>
      <c r="C47" s="65" t="s">
        <v>71</v>
      </c>
      <c r="D47" s="47">
        <v>11</v>
      </c>
      <c r="E47" s="47">
        <v>6</v>
      </c>
      <c r="F47" s="47">
        <v>4</v>
      </c>
      <c r="G47" s="47">
        <v>5</v>
      </c>
      <c r="H47" s="47">
        <v>1</v>
      </c>
    </row>
    <row r="48" spans="1:40" ht="18" customHeight="1">
      <c r="B48" s="64"/>
      <c r="C48" s="65" t="s">
        <v>72</v>
      </c>
      <c r="D48" s="47">
        <v>1</v>
      </c>
      <c r="E48" s="47">
        <v>1</v>
      </c>
      <c r="F48" s="47">
        <v>1</v>
      </c>
      <c r="G48" s="47"/>
      <c r="H48" s="47">
        <v>2</v>
      </c>
    </row>
    <row r="49" spans="1:40" ht="18" customHeight="1">
      <c r="B49" s="64"/>
      <c r="C49" s="65" t="s">
        <v>73</v>
      </c>
      <c r="D49" s="47"/>
      <c r="E49" s="47">
        <v>3</v>
      </c>
      <c r="F49" s="47">
        <v>3</v>
      </c>
      <c r="G49" s="47">
        <v>2</v>
      </c>
      <c r="H49" s="47">
        <v>3</v>
      </c>
    </row>
    <row r="50" spans="1:40" ht="18" customHeight="1">
      <c r="B50" s="64"/>
      <c r="C50" s="65" t="s">
        <v>74</v>
      </c>
      <c r="D50" s="47">
        <v>1</v>
      </c>
      <c r="E50" s="47"/>
      <c r="F50" s="47"/>
      <c r="G50" s="47"/>
      <c r="H50" s="47"/>
    </row>
    <row r="51" spans="1:40" s="75" customFormat="1" ht="18" customHeight="1">
      <c r="A51" s="74"/>
      <c r="B51" s="62">
        <v>8</v>
      </c>
      <c r="C51" s="66" t="s">
        <v>83</v>
      </c>
      <c r="D51" s="47">
        <v>1</v>
      </c>
      <c r="E51" s="47"/>
      <c r="F51" s="47"/>
      <c r="G51" s="47">
        <v>4</v>
      </c>
      <c r="H51" s="47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</row>
    <row r="52" spans="1:40" ht="18" customHeight="1">
      <c r="B52" s="64"/>
      <c r="C52" s="65" t="s">
        <v>70</v>
      </c>
      <c r="D52" s="47"/>
      <c r="E52" s="47"/>
      <c r="F52" s="47"/>
      <c r="G52" s="47">
        <v>4</v>
      </c>
      <c r="H52" s="47"/>
    </row>
    <row r="53" spans="1:40" ht="18" customHeight="1">
      <c r="B53" s="64"/>
      <c r="C53" s="65" t="s">
        <v>72</v>
      </c>
      <c r="D53" s="47">
        <v>1</v>
      </c>
      <c r="E53" s="47"/>
      <c r="F53" s="47"/>
      <c r="G53" s="47"/>
      <c r="H53" s="47"/>
    </row>
    <row r="54" spans="1:40" s="75" customFormat="1" ht="18" customHeight="1">
      <c r="A54" s="74"/>
      <c r="B54" s="62">
        <v>9</v>
      </c>
      <c r="C54" s="66" t="s">
        <v>84</v>
      </c>
      <c r="D54" s="47">
        <v>36</v>
      </c>
      <c r="E54" s="47">
        <v>42</v>
      </c>
      <c r="F54" s="47">
        <v>27</v>
      </c>
      <c r="G54" s="47">
        <v>24</v>
      </c>
      <c r="H54" s="47">
        <v>33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</row>
    <row r="55" spans="1:40" ht="18" customHeight="1">
      <c r="B55" s="64"/>
      <c r="C55" s="65" t="s">
        <v>70</v>
      </c>
      <c r="D55" s="47"/>
      <c r="E55" s="47"/>
      <c r="F55" s="47">
        <v>1</v>
      </c>
      <c r="G55" s="47">
        <v>3</v>
      </c>
      <c r="H55" s="47">
        <v>2</v>
      </c>
    </row>
    <row r="56" spans="1:40" ht="18" customHeight="1">
      <c r="B56" s="64"/>
      <c r="C56" s="65" t="s">
        <v>71</v>
      </c>
      <c r="D56" s="47">
        <v>30</v>
      </c>
      <c r="E56" s="47">
        <v>34</v>
      </c>
      <c r="F56" s="47">
        <v>20</v>
      </c>
      <c r="G56" s="47">
        <v>12</v>
      </c>
      <c r="H56" s="47">
        <v>21</v>
      </c>
    </row>
    <row r="57" spans="1:40" ht="18" customHeight="1">
      <c r="B57" s="64"/>
      <c r="C57" s="65" t="s">
        <v>72</v>
      </c>
      <c r="D57" s="47">
        <v>5</v>
      </c>
      <c r="E57" s="47">
        <v>8</v>
      </c>
      <c r="F57" s="47">
        <v>5</v>
      </c>
      <c r="G57" s="47">
        <v>8</v>
      </c>
      <c r="H57" s="47">
        <v>6</v>
      </c>
    </row>
    <row r="58" spans="1:40" ht="18" customHeight="1">
      <c r="B58" s="64"/>
      <c r="C58" s="65" t="s">
        <v>73</v>
      </c>
      <c r="D58" s="47">
        <v>1</v>
      </c>
      <c r="E58" s="47"/>
      <c r="F58" s="47">
        <v>1</v>
      </c>
      <c r="G58" s="47">
        <v>1</v>
      </c>
      <c r="H58" s="47">
        <v>4</v>
      </c>
    </row>
    <row r="59" spans="1:40" s="75" customFormat="1" ht="18" customHeight="1">
      <c r="A59" s="74"/>
      <c r="B59" s="62">
        <v>10</v>
      </c>
      <c r="C59" s="66" t="s">
        <v>117</v>
      </c>
      <c r="D59" s="47">
        <v>160</v>
      </c>
      <c r="E59" s="47">
        <v>142</v>
      </c>
      <c r="F59" s="47">
        <v>116</v>
      </c>
      <c r="G59" s="47">
        <v>104</v>
      </c>
      <c r="H59" s="47">
        <v>139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</row>
    <row r="60" spans="1:40" ht="18" customHeight="1">
      <c r="B60" s="64"/>
      <c r="C60" s="65" t="s">
        <v>75</v>
      </c>
      <c r="D60" s="47">
        <v>1</v>
      </c>
      <c r="E60" s="47">
        <v>2</v>
      </c>
      <c r="F60" s="47">
        <v>1</v>
      </c>
      <c r="G60" s="47">
        <v>1</v>
      </c>
      <c r="H60" s="47"/>
    </row>
    <row r="61" spans="1:40" ht="18" customHeight="1">
      <c r="B61" s="64"/>
      <c r="C61" s="65" t="s">
        <v>70</v>
      </c>
      <c r="D61" s="47">
        <v>15</v>
      </c>
      <c r="E61" s="47">
        <v>12</v>
      </c>
      <c r="F61" s="47">
        <v>13</v>
      </c>
      <c r="G61" s="47">
        <v>12</v>
      </c>
      <c r="H61" s="47">
        <v>12</v>
      </c>
    </row>
    <row r="62" spans="1:40" ht="18" customHeight="1">
      <c r="B62" s="64"/>
      <c r="C62" s="65" t="s">
        <v>71</v>
      </c>
      <c r="D62" s="47">
        <v>142</v>
      </c>
      <c r="E62" s="47">
        <v>123</v>
      </c>
      <c r="F62" s="47">
        <v>99</v>
      </c>
      <c r="G62" s="47">
        <v>80</v>
      </c>
      <c r="H62" s="47">
        <v>117</v>
      </c>
    </row>
    <row r="63" spans="1:40" ht="18" customHeight="1">
      <c r="B63" s="64"/>
      <c r="C63" s="65" t="s">
        <v>72</v>
      </c>
      <c r="D63" s="47"/>
      <c r="E63" s="47">
        <v>2</v>
      </c>
      <c r="F63" s="47">
        <v>2</v>
      </c>
      <c r="G63" s="47">
        <v>4</v>
      </c>
      <c r="H63" s="47">
        <v>3</v>
      </c>
    </row>
    <row r="64" spans="1:40" ht="18" customHeight="1">
      <c r="B64" s="64"/>
      <c r="C64" s="65" t="s">
        <v>73</v>
      </c>
      <c r="D64" s="47">
        <v>2</v>
      </c>
      <c r="E64" s="47">
        <v>3</v>
      </c>
      <c r="F64" s="47">
        <v>1</v>
      </c>
      <c r="G64" s="47">
        <v>7</v>
      </c>
      <c r="H64" s="47">
        <v>7</v>
      </c>
    </row>
    <row r="65" spans="1:40" s="75" customFormat="1" ht="18" customHeight="1">
      <c r="A65" s="74"/>
      <c r="B65" s="62">
        <v>11</v>
      </c>
      <c r="C65" s="66" t="s">
        <v>86</v>
      </c>
      <c r="D65" s="47">
        <v>36</v>
      </c>
      <c r="E65" s="47">
        <v>19</v>
      </c>
      <c r="F65" s="47">
        <v>71</v>
      </c>
      <c r="G65" s="47">
        <v>187</v>
      </c>
      <c r="H65" s="47">
        <v>67</v>
      </c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</row>
    <row r="66" spans="1:40" ht="18" customHeight="1">
      <c r="B66" s="64"/>
      <c r="C66" s="65" t="s">
        <v>75</v>
      </c>
      <c r="D66" s="47">
        <v>2</v>
      </c>
      <c r="E66" s="47"/>
      <c r="F66" s="47">
        <v>2</v>
      </c>
      <c r="G66" s="47">
        <v>3</v>
      </c>
      <c r="H66" s="47"/>
    </row>
    <row r="67" spans="1:40" ht="18" customHeight="1">
      <c r="B67" s="64"/>
      <c r="C67" s="65" t="s">
        <v>70</v>
      </c>
      <c r="D67" s="47">
        <v>33</v>
      </c>
      <c r="E67" s="47">
        <v>19</v>
      </c>
      <c r="F67" s="47">
        <v>68</v>
      </c>
      <c r="G67" s="47">
        <v>182</v>
      </c>
      <c r="H67" s="47">
        <v>67</v>
      </c>
    </row>
    <row r="68" spans="1:40" ht="18" customHeight="1">
      <c r="B68" s="64"/>
      <c r="C68" s="65" t="s">
        <v>71</v>
      </c>
      <c r="D68" s="47"/>
      <c r="E68" s="47"/>
      <c r="F68" s="47">
        <v>1</v>
      </c>
      <c r="G68" s="47"/>
      <c r="H68" s="47"/>
    </row>
    <row r="69" spans="1:40" ht="18" customHeight="1">
      <c r="B69" s="64"/>
      <c r="C69" s="65" t="s">
        <v>72</v>
      </c>
      <c r="D69" s="47">
        <v>1</v>
      </c>
      <c r="E69" s="47"/>
      <c r="F69" s="47"/>
      <c r="G69" s="47"/>
      <c r="H69" s="47"/>
    </row>
    <row r="70" spans="1:40" ht="18" customHeight="1">
      <c r="B70" s="64"/>
      <c r="C70" s="65" t="s">
        <v>73</v>
      </c>
      <c r="D70" s="47"/>
      <c r="E70" s="47"/>
      <c r="F70" s="47">
        <v>0</v>
      </c>
      <c r="G70" s="47">
        <v>2</v>
      </c>
      <c r="H70" s="47"/>
    </row>
    <row r="71" spans="1:40" s="75" customFormat="1" ht="18" customHeight="1">
      <c r="A71" s="74"/>
      <c r="B71" s="62">
        <v>12</v>
      </c>
      <c r="C71" s="66" t="s">
        <v>87</v>
      </c>
      <c r="D71" s="47">
        <v>796</v>
      </c>
      <c r="E71" s="47">
        <v>449</v>
      </c>
      <c r="F71" s="47">
        <v>320</v>
      </c>
      <c r="G71" s="47">
        <v>297</v>
      </c>
      <c r="H71" s="47">
        <v>344</v>
      </c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</row>
    <row r="72" spans="1:40" ht="18" customHeight="1">
      <c r="B72" s="64"/>
      <c r="C72" s="65" t="s">
        <v>75</v>
      </c>
      <c r="D72" s="47">
        <v>4</v>
      </c>
      <c r="E72" s="47">
        <v>2</v>
      </c>
      <c r="F72" s="47">
        <v>2</v>
      </c>
      <c r="G72" s="47">
        <v>1</v>
      </c>
      <c r="H72" s="47"/>
    </row>
    <row r="73" spans="1:40" ht="18" customHeight="1">
      <c r="B73" s="64"/>
      <c r="C73" s="65" t="s">
        <v>70</v>
      </c>
      <c r="D73" s="47">
        <v>5</v>
      </c>
      <c r="E73" s="47">
        <v>2</v>
      </c>
      <c r="F73" s="47">
        <v>2</v>
      </c>
      <c r="G73" s="47">
        <v>2</v>
      </c>
      <c r="H73" s="47">
        <v>3</v>
      </c>
    </row>
    <row r="74" spans="1:40" ht="18" customHeight="1">
      <c r="B74" s="64"/>
      <c r="C74" s="65" t="s">
        <v>71</v>
      </c>
      <c r="D74" s="47">
        <v>786</v>
      </c>
      <c r="E74" s="47">
        <v>444</v>
      </c>
      <c r="F74" s="47">
        <v>315</v>
      </c>
      <c r="G74" s="47">
        <v>292</v>
      </c>
      <c r="H74" s="47">
        <v>339</v>
      </c>
    </row>
    <row r="75" spans="1:40" ht="18" customHeight="1">
      <c r="B75" s="64"/>
      <c r="C75" s="65" t="s">
        <v>72</v>
      </c>
      <c r="D75" s="47"/>
      <c r="E75" s="47">
        <v>1</v>
      </c>
      <c r="F75" s="47">
        <v>1</v>
      </c>
      <c r="G75" s="47">
        <v>2</v>
      </c>
      <c r="H75" s="47"/>
    </row>
    <row r="76" spans="1:40" ht="18" customHeight="1">
      <c r="B76" s="64"/>
      <c r="C76" s="65" t="s">
        <v>73</v>
      </c>
      <c r="D76" s="47">
        <v>1</v>
      </c>
      <c r="E76" s="47"/>
      <c r="F76" s="47"/>
      <c r="G76" s="47"/>
      <c r="H76" s="47">
        <v>2</v>
      </c>
    </row>
    <row r="77" spans="1:40" s="75" customFormat="1" ht="18" customHeight="1">
      <c r="A77" s="74"/>
      <c r="B77" s="62">
        <v>13</v>
      </c>
      <c r="C77" s="66" t="s">
        <v>88</v>
      </c>
      <c r="D77" s="47">
        <v>11</v>
      </c>
      <c r="E77" s="47">
        <v>6</v>
      </c>
      <c r="F77" s="47">
        <v>6</v>
      </c>
      <c r="G77" s="47">
        <v>11</v>
      </c>
      <c r="H77" s="47">
        <v>12</v>
      </c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</row>
    <row r="78" spans="1:40" ht="18" customHeight="1">
      <c r="B78" s="64"/>
      <c r="C78" s="65" t="s">
        <v>70</v>
      </c>
      <c r="D78" s="47">
        <v>1</v>
      </c>
      <c r="E78" s="47"/>
      <c r="F78" s="47">
        <v>2</v>
      </c>
      <c r="G78" s="47">
        <v>2</v>
      </c>
      <c r="H78" s="47">
        <v>4</v>
      </c>
    </row>
    <row r="79" spans="1:40" ht="18" customHeight="1">
      <c r="B79" s="64"/>
      <c r="C79" s="65" t="s">
        <v>71</v>
      </c>
      <c r="D79" s="47">
        <v>10</v>
      </c>
      <c r="E79" s="47">
        <v>3</v>
      </c>
      <c r="F79" s="47">
        <v>4</v>
      </c>
      <c r="G79" s="47">
        <v>5</v>
      </c>
      <c r="H79" s="47">
        <v>6</v>
      </c>
    </row>
    <row r="80" spans="1:40" ht="18" customHeight="1">
      <c r="B80" s="64"/>
      <c r="C80" s="65" t="s">
        <v>72</v>
      </c>
      <c r="D80" s="47"/>
      <c r="E80" s="47">
        <v>1</v>
      </c>
      <c r="F80" s="47"/>
      <c r="G80" s="47">
        <v>2</v>
      </c>
      <c r="H80" s="47"/>
    </row>
    <row r="81" spans="1:40" ht="18" customHeight="1">
      <c r="B81" s="64"/>
      <c r="C81" s="65" t="s">
        <v>73</v>
      </c>
      <c r="D81" s="47"/>
      <c r="E81" s="47">
        <v>2</v>
      </c>
      <c r="F81" s="47"/>
      <c r="G81" s="47">
        <v>1</v>
      </c>
      <c r="H81" s="47">
        <v>2</v>
      </c>
    </row>
    <row r="82" spans="1:40" ht="18" customHeight="1">
      <c r="B82" s="64"/>
      <c r="C82" s="65" t="s">
        <v>74</v>
      </c>
      <c r="D82" s="47"/>
      <c r="E82" s="47"/>
      <c r="F82" s="47"/>
      <c r="G82" s="47">
        <v>1</v>
      </c>
      <c r="H82" s="47"/>
    </row>
    <row r="83" spans="1:40" s="75" customFormat="1" ht="18" customHeight="1">
      <c r="A83" s="74"/>
      <c r="B83" s="62">
        <v>14</v>
      </c>
      <c r="C83" s="66" t="s">
        <v>89</v>
      </c>
      <c r="D83" s="47">
        <v>1249</v>
      </c>
      <c r="E83" s="47">
        <v>1247</v>
      </c>
      <c r="F83" s="47">
        <v>1351</v>
      </c>
      <c r="G83" s="47">
        <v>1503</v>
      </c>
      <c r="H83" s="47">
        <v>1558</v>
      </c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</row>
    <row r="84" spans="1:40" ht="18" customHeight="1">
      <c r="B84" s="64"/>
      <c r="C84" s="65" t="s">
        <v>75</v>
      </c>
      <c r="D84" s="47">
        <v>1</v>
      </c>
      <c r="E84" s="47"/>
      <c r="F84" s="47"/>
      <c r="G84" s="47"/>
      <c r="H84" s="47"/>
    </row>
    <row r="85" spans="1:40" ht="18" customHeight="1">
      <c r="B85" s="64"/>
      <c r="C85" s="65" t="s">
        <v>70</v>
      </c>
      <c r="D85" s="47"/>
      <c r="E85" s="47">
        <v>2</v>
      </c>
      <c r="F85" s="47">
        <v>1</v>
      </c>
      <c r="G85" s="47"/>
      <c r="H85" s="47">
        <v>1</v>
      </c>
    </row>
    <row r="86" spans="1:40" ht="18" customHeight="1">
      <c r="B86" s="64"/>
      <c r="C86" s="65" t="s">
        <v>71</v>
      </c>
      <c r="D86" s="47">
        <v>1248</v>
      </c>
      <c r="E86" s="47">
        <v>1244</v>
      </c>
      <c r="F86" s="47">
        <v>1346</v>
      </c>
      <c r="G86" s="47">
        <v>1503</v>
      </c>
      <c r="H86" s="47">
        <v>1557</v>
      </c>
    </row>
    <row r="87" spans="1:40" ht="18" customHeight="1">
      <c r="B87" s="64"/>
      <c r="C87" s="65" t="s">
        <v>73</v>
      </c>
      <c r="D87" s="47"/>
      <c r="E87" s="47">
        <v>1</v>
      </c>
      <c r="F87" s="47">
        <v>4</v>
      </c>
      <c r="G87" s="47"/>
      <c r="H87" s="47"/>
    </row>
    <row r="88" spans="1:40" s="75" customFormat="1" ht="18" customHeight="1">
      <c r="A88" s="74"/>
      <c r="B88" s="62">
        <v>15</v>
      </c>
      <c r="C88" s="66" t="s">
        <v>118</v>
      </c>
      <c r="D88" s="47">
        <v>226</v>
      </c>
      <c r="E88" s="47">
        <v>313</v>
      </c>
      <c r="F88" s="47">
        <v>327</v>
      </c>
      <c r="G88" s="47">
        <v>369</v>
      </c>
      <c r="H88" s="47">
        <v>444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</row>
    <row r="89" spans="1:40" ht="18" customHeight="1">
      <c r="B89" s="64"/>
      <c r="C89" s="65" t="s">
        <v>75</v>
      </c>
      <c r="D89" s="47">
        <v>1</v>
      </c>
      <c r="E89" s="47"/>
      <c r="F89" s="47"/>
      <c r="G89" s="47">
        <v>2</v>
      </c>
      <c r="H89" s="47">
        <v>1</v>
      </c>
    </row>
    <row r="90" spans="1:40" ht="18" customHeight="1">
      <c r="B90" s="64"/>
      <c r="C90" s="65" t="s">
        <v>70</v>
      </c>
      <c r="D90" s="47">
        <v>5</v>
      </c>
      <c r="E90" s="47">
        <v>34</v>
      </c>
      <c r="F90" s="47">
        <v>106</v>
      </c>
      <c r="G90" s="47">
        <v>37</v>
      </c>
      <c r="H90" s="47">
        <v>86</v>
      </c>
    </row>
    <row r="91" spans="1:40" ht="18" customHeight="1">
      <c r="B91" s="64"/>
      <c r="C91" s="65" t="s">
        <v>71</v>
      </c>
      <c r="D91" s="47">
        <v>210</v>
      </c>
      <c r="E91" s="47">
        <v>273</v>
      </c>
      <c r="F91" s="47">
        <v>216</v>
      </c>
      <c r="G91" s="47">
        <v>321</v>
      </c>
      <c r="H91" s="47">
        <v>347</v>
      </c>
    </row>
    <row r="92" spans="1:40" ht="18" customHeight="1">
      <c r="B92" s="64"/>
      <c r="C92" s="65" t="s">
        <v>72</v>
      </c>
      <c r="D92" s="47">
        <v>9</v>
      </c>
      <c r="E92" s="47">
        <v>6</v>
      </c>
      <c r="F92" s="47">
        <v>5</v>
      </c>
      <c r="G92" s="47">
        <v>8</v>
      </c>
      <c r="H92" s="47">
        <v>10</v>
      </c>
    </row>
    <row r="93" spans="1:40" ht="18" customHeight="1">
      <c r="B93" s="64"/>
      <c r="C93" s="65" t="s">
        <v>73</v>
      </c>
      <c r="D93" s="47">
        <v>1</v>
      </c>
      <c r="E93" s="47"/>
      <c r="F93" s="47"/>
      <c r="G93" s="47">
        <v>1</v>
      </c>
      <c r="H93" s="47"/>
    </row>
    <row r="94" spans="1:40" s="75" customFormat="1" ht="18" customHeight="1">
      <c r="A94" s="74"/>
      <c r="B94" s="62">
        <v>16</v>
      </c>
      <c r="C94" s="66" t="s">
        <v>91</v>
      </c>
      <c r="D94" s="47">
        <v>1122</v>
      </c>
      <c r="E94" s="47">
        <v>1127</v>
      </c>
      <c r="F94" s="47">
        <v>1188</v>
      </c>
      <c r="G94" s="47">
        <v>1224</v>
      </c>
      <c r="H94" s="47">
        <v>1275</v>
      </c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</row>
    <row r="95" spans="1:40" ht="18" customHeight="1">
      <c r="B95" s="64"/>
      <c r="C95" s="65" t="s">
        <v>75</v>
      </c>
      <c r="D95" s="47">
        <v>3</v>
      </c>
      <c r="E95" s="47">
        <v>4</v>
      </c>
      <c r="F95" s="47">
        <v>2</v>
      </c>
      <c r="G95" s="47">
        <v>2</v>
      </c>
      <c r="H95" s="47"/>
    </row>
    <row r="96" spans="1:40" ht="18" customHeight="1">
      <c r="B96" s="64"/>
      <c r="C96" s="65" t="s">
        <v>70</v>
      </c>
      <c r="D96" s="47">
        <v>201</v>
      </c>
      <c r="E96" s="47">
        <v>189</v>
      </c>
      <c r="F96" s="47">
        <v>227</v>
      </c>
      <c r="G96" s="47">
        <v>256</v>
      </c>
      <c r="H96" s="47">
        <v>269</v>
      </c>
    </row>
    <row r="97" spans="1:40" ht="18" customHeight="1">
      <c r="B97" s="64"/>
      <c r="C97" s="65" t="s">
        <v>71</v>
      </c>
      <c r="D97" s="47">
        <v>903</v>
      </c>
      <c r="E97" s="47">
        <v>918</v>
      </c>
      <c r="F97" s="47">
        <v>954</v>
      </c>
      <c r="G97" s="47">
        <v>962</v>
      </c>
      <c r="H97" s="47">
        <v>1001</v>
      </c>
    </row>
    <row r="98" spans="1:40" ht="18" customHeight="1">
      <c r="B98" s="64"/>
      <c r="C98" s="65" t="s">
        <v>73</v>
      </c>
      <c r="D98" s="47">
        <v>15</v>
      </c>
      <c r="E98" s="47">
        <v>13</v>
      </c>
      <c r="F98" s="47">
        <v>4</v>
      </c>
      <c r="G98" s="47">
        <v>3</v>
      </c>
      <c r="H98" s="47">
        <v>5</v>
      </c>
    </row>
    <row r="99" spans="1:40" ht="18" customHeight="1">
      <c r="B99" s="64"/>
      <c r="C99" s="65" t="s">
        <v>74</v>
      </c>
      <c r="D99" s="47"/>
      <c r="E99" s="47">
        <v>3</v>
      </c>
      <c r="F99" s="47">
        <v>1</v>
      </c>
      <c r="G99" s="47">
        <v>1</v>
      </c>
      <c r="H99" s="47"/>
    </row>
    <row r="100" spans="1:40" s="75" customFormat="1" ht="18" customHeight="1">
      <c r="A100" s="74"/>
      <c r="B100" s="62">
        <v>17</v>
      </c>
      <c r="C100" s="66" t="s">
        <v>92</v>
      </c>
      <c r="D100" s="47">
        <v>1881</v>
      </c>
      <c r="E100" s="47">
        <v>1213</v>
      </c>
      <c r="F100" s="47">
        <v>589</v>
      </c>
      <c r="G100" s="47">
        <v>394</v>
      </c>
      <c r="H100" s="47">
        <v>311</v>
      </c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</row>
    <row r="101" spans="1:40" ht="18" customHeight="1">
      <c r="B101" s="64"/>
      <c r="C101" s="65" t="s">
        <v>75</v>
      </c>
      <c r="D101" s="47"/>
      <c r="E101" s="47">
        <v>6</v>
      </c>
      <c r="F101" s="47">
        <v>4</v>
      </c>
      <c r="G101" s="47">
        <v>2</v>
      </c>
      <c r="H101" s="47"/>
    </row>
    <row r="102" spans="1:40" ht="18" customHeight="1">
      <c r="B102" s="64"/>
      <c r="C102" s="65" t="s">
        <v>70</v>
      </c>
      <c r="D102" s="47">
        <v>123</v>
      </c>
      <c r="E102" s="47">
        <v>77</v>
      </c>
      <c r="F102" s="47">
        <v>74</v>
      </c>
      <c r="G102" s="47">
        <v>58</v>
      </c>
      <c r="H102" s="47">
        <v>57</v>
      </c>
    </row>
    <row r="103" spans="1:40" ht="18" customHeight="1">
      <c r="B103" s="64"/>
      <c r="C103" s="65" t="s">
        <v>71</v>
      </c>
      <c r="D103" s="47">
        <v>1740</v>
      </c>
      <c r="E103" s="47">
        <v>1111</v>
      </c>
      <c r="F103" s="47">
        <v>479</v>
      </c>
      <c r="G103" s="47">
        <v>323</v>
      </c>
      <c r="H103" s="47">
        <v>238</v>
      </c>
    </row>
    <row r="104" spans="1:40" ht="18" customHeight="1">
      <c r="B104" s="64"/>
      <c r="C104" s="65" t="s">
        <v>72</v>
      </c>
      <c r="D104" s="47">
        <v>7</v>
      </c>
      <c r="E104" s="47">
        <v>8</v>
      </c>
      <c r="F104" s="47">
        <v>19</v>
      </c>
      <c r="G104" s="47">
        <v>3</v>
      </c>
      <c r="H104" s="47">
        <v>9</v>
      </c>
    </row>
    <row r="105" spans="1:40" ht="18" customHeight="1">
      <c r="B105" s="64"/>
      <c r="C105" s="65" t="s">
        <v>73</v>
      </c>
      <c r="D105" s="47">
        <v>11</v>
      </c>
      <c r="E105" s="47">
        <v>10</v>
      </c>
      <c r="F105" s="47">
        <v>13</v>
      </c>
      <c r="G105" s="47">
        <v>6</v>
      </c>
      <c r="H105" s="47">
        <v>7</v>
      </c>
    </row>
    <row r="106" spans="1:40" ht="18" customHeight="1">
      <c r="B106" s="64"/>
      <c r="C106" s="65" t="s">
        <v>74</v>
      </c>
      <c r="D106" s="47"/>
      <c r="E106" s="47">
        <v>1</v>
      </c>
      <c r="F106" s="47"/>
      <c r="G106" s="47">
        <v>2</v>
      </c>
      <c r="H106" s="47"/>
    </row>
    <row r="107" spans="1:40" s="75" customFormat="1" ht="18" customHeight="1">
      <c r="A107" s="74"/>
      <c r="B107" s="62">
        <v>18</v>
      </c>
      <c r="C107" s="66" t="s">
        <v>93</v>
      </c>
      <c r="D107" s="47">
        <v>427</v>
      </c>
      <c r="E107" s="47">
        <v>446</v>
      </c>
      <c r="F107" s="47">
        <v>448</v>
      </c>
      <c r="G107" s="47">
        <v>403</v>
      </c>
      <c r="H107" s="47">
        <v>441</v>
      </c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</row>
    <row r="108" spans="1:40" ht="18" customHeight="1">
      <c r="B108" s="64"/>
      <c r="C108" s="65" t="s">
        <v>75</v>
      </c>
      <c r="D108" s="47">
        <v>3</v>
      </c>
      <c r="E108" s="47"/>
      <c r="F108" s="47">
        <v>4</v>
      </c>
      <c r="G108" s="47">
        <v>1</v>
      </c>
      <c r="H108" s="47">
        <v>1</v>
      </c>
    </row>
    <row r="109" spans="1:40" ht="18" customHeight="1">
      <c r="B109" s="64"/>
      <c r="C109" s="65" t="s">
        <v>70</v>
      </c>
      <c r="D109" s="47">
        <v>81</v>
      </c>
      <c r="E109" s="47">
        <v>101</v>
      </c>
      <c r="F109" s="47">
        <v>87</v>
      </c>
      <c r="G109" s="47">
        <v>100</v>
      </c>
      <c r="H109" s="47">
        <v>126</v>
      </c>
    </row>
    <row r="110" spans="1:40" ht="18" customHeight="1">
      <c r="B110" s="64"/>
      <c r="C110" s="65" t="s">
        <v>71</v>
      </c>
      <c r="D110" s="47">
        <v>322</v>
      </c>
      <c r="E110" s="47">
        <v>325</v>
      </c>
      <c r="F110" s="47">
        <v>350</v>
      </c>
      <c r="G110" s="47">
        <v>292</v>
      </c>
      <c r="H110" s="47">
        <v>308</v>
      </c>
    </row>
    <row r="111" spans="1:40" ht="18" customHeight="1">
      <c r="B111" s="64"/>
      <c r="C111" s="65" t="s">
        <v>72</v>
      </c>
      <c r="D111" s="47">
        <v>7</v>
      </c>
      <c r="E111" s="47">
        <v>9</v>
      </c>
      <c r="F111" s="47">
        <v>5</v>
      </c>
      <c r="G111" s="47">
        <v>5</v>
      </c>
      <c r="H111" s="47"/>
    </row>
    <row r="112" spans="1:40" ht="18" customHeight="1">
      <c r="B112" s="64"/>
      <c r="C112" s="65" t="s">
        <v>73</v>
      </c>
      <c r="D112" s="47">
        <v>12</v>
      </c>
      <c r="E112" s="47">
        <v>10</v>
      </c>
      <c r="F112" s="47">
        <v>2</v>
      </c>
      <c r="G112" s="47">
        <v>5</v>
      </c>
      <c r="H112" s="47">
        <v>6</v>
      </c>
    </row>
    <row r="113" spans="1:40" ht="18" customHeight="1">
      <c r="B113" s="64"/>
      <c r="C113" s="65" t="s">
        <v>74</v>
      </c>
      <c r="D113" s="47">
        <v>2</v>
      </c>
      <c r="E113" s="47">
        <v>1</v>
      </c>
      <c r="F113" s="47"/>
      <c r="G113" s="47"/>
      <c r="H113" s="47"/>
    </row>
    <row r="114" spans="1:40" s="75" customFormat="1" ht="18" customHeight="1">
      <c r="A114" s="74"/>
      <c r="B114" s="62">
        <v>19</v>
      </c>
      <c r="C114" s="66" t="s">
        <v>94</v>
      </c>
      <c r="D114" s="47">
        <v>37</v>
      </c>
      <c r="E114" s="47">
        <v>36</v>
      </c>
      <c r="F114" s="47">
        <v>49</v>
      </c>
      <c r="G114" s="47">
        <v>28</v>
      </c>
      <c r="H114" s="47">
        <v>34</v>
      </c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</row>
    <row r="115" spans="1:40" ht="18" customHeight="1">
      <c r="B115" s="64"/>
      <c r="C115" s="65" t="s">
        <v>75</v>
      </c>
      <c r="D115" s="47">
        <v>1</v>
      </c>
      <c r="E115" s="47">
        <v>1</v>
      </c>
      <c r="F115" s="47">
        <v>2</v>
      </c>
      <c r="G115" s="47">
        <v>1</v>
      </c>
      <c r="H115" s="47"/>
    </row>
    <row r="116" spans="1:40" ht="18" customHeight="1">
      <c r="B116" s="64"/>
      <c r="C116" s="65" t="s">
        <v>70</v>
      </c>
      <c r="D116" s="47">
        <v>6</v>
      </c>
      <c r="E116" s="47">
        <v>6</v>
      </c>
      <c r="F116" s="47">
        <v>18</v>
      </c>
      <c r="G116" s="47">
        <v>5</v>
      </c>
      <c r="H116" s="47">
        <v>9</v>
      </c>
    </row>
    <row r="117" spans="1:40" ht="18" customHeight="1">
      <c r="B117" s="64"/>
      <c r="C117" s="65" t="s">
        <v>71</v>
      </c>
      <c r="D117" s="47">
        <v>27</v>
      </c>
      <c r="E117" s="47">
        <v>29</v>
      </c>
      <c r="F117" s="47">
        <v>28</v>
      </c>
      <c r="G117" s="47">
        <v>17</v>
      </c>
      <c r="H117" s="47">
        <v>17</v>
      </c>
    </row>
    <row r="118" spans="1:40" ht="18" customHeight="1">
      <c r="B118" s="64"/>
      <c r="C118" s="65" t="s">
        <v>72</v>
      </c>
      <c r="D118" s="47"/>
      <c r="E118" s="47"/>
      <c r="F118" s="47"/>
      <c r="G118" s="47">
        <v>2</v>
      </c>
      <c r="H118" s="47">
        <v>3</v>
      </c>
    </row>
    <row r="119" spans="1:40" ht="18" customHeight="1">
      <c r="B119" s="64"/>
      <c r="C119" s="65" t="s">
        <v>73</v>
      </c>
      <c r="D119" s="47">
        <v>3</v>
      </c>
      <c r="E119" s="47"/>
      <c r="F119" s="47"/>
      <c r="G119" s="47">
        <v>2</v>
      </c>
      <c r="H119" s="47">
        <v>4</v>
      </c>
    </row>
    <row r="120" spans="1:40" ht="18" customHeight="1">
      <c r="B120" s="64"/>
      <c r="C120" s="65" t="s">
        <v>74</v>
      </c>
      <c r="D120" s="47">
        <v>0</v>
      </c>
      <c r="E120" s="47"/>
      <c r="F120" s="47">
        <v>1</v>
      </c>
      <c r="G120" s="47">
        <v>1</v>
      </c>
      <c r="H120" s="47">
        <v>1</v>
      </c>
    </row>
    <row r="121" spans="1:40" s="75" customFormat="1" ht="18" customHeight="1">
      <c r="A121" s="74"/>
      <c r="B121" s="62">
        <v>20</v>
      </c>
      <c r="C121" s="66" t="s">
        <v>95</v>
      </c>
      <c r="D121" s="47">
        <v>5</v>
      </c>
      <c r="E121" s="47">
        <v>12</v>
      </c>
      <c r="F121" s="47">
        <v>27</v>
      </c>
      <c r="G121" s="47">
        <v>12</v>
      </c>
      <c r="H121" s="47">
        <v>14</v>
      </c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</row>
    <row r="122" spans="1:40" ht="18" customHeight="1">
      <c r="B122" s="64"/>
      <c r="C122" s="65" t="s">
        <v>75</v>
      </c>
      <c r="D122" s="47"/>
      <c r="E122" s="47"/>
      <c r="F122" s="47"/>
      <c r="G122" s="47">
        <v>1</v>
      </c>
      <c r="H122" s="47">
        <v>1</v>
      </c>
    </row>
    <row r="123" spans="1:40" ht="18" customHeight="1">
      <c r="B123" s="64"/>
      <c r="C123" s="65" t="s">
        <v>70</v>
      </c>
      <c r="D123" s="47"/>
      <c r="E123" s="47">
        <v>1</v>
      </c>
      <c r="F123" s="47"/>
      <c r="G123" s="47">
        <v>3</v>
      </c>
      <c r="H123" s="47">
        <v>2</v>
      </c>
    </row>
    <row r="124" spans="1:40" ht="18" customHeight="1">
      <c r="B124" s="64"/>
      <c r="C124" s="65" t="s">
        <v>71</v>
      </c>
      <c r="D124" s="47">
        <v>4</v>
      </c>
      <c r="E124" s="47">
        <v>7</v>
      </c>
      <c r="F124" s="47">
        <v>13</v>
      </c>
      <c r="G124" s="47">
        <v>4</v>
      </c>
      <c r="H124" s="47">
        <v>6</v>
      </c>
    </row>
    <row r="125" spans="1:40" ht="18" customHeight="1">
      <c r="B125" s="64"/>
      <c r="C125" s="65" t="s">
        <v>72</v>
      </c>
      <c r="D125" s="47">
        <v>1</v>
      </c>
      <c r="E125" s="47">
        <v>3</v>
      </c>
      <c r="F125" s="47">
        <v>4</v>
      </c>
      <c r="G125" s="47"/>
      <c r="H125" s="47">
        <v>3</v>
      </c>
    </row>
    <row r="126" spans="1:40" ht="18" customHeight="1">
      <c r="B126" s="64"/>
      <c r="C126" s="65" t="s">
        <v>73</v>
      </c>
      <c r="D126" s="47"/>
      <c r="E126" s="47">
        <v>1</v>
      </c>
      <c r="F126" s="47">
        <v>10</v>
      </c>
      <c r="G126" s="47">
        <v>4</v>
      </c>
      <c r="H126" s="47">
        <v>2</v>
      </c>
    </row>
    <row r="127" spans="1:40" s="75" customFormat="1" ht="18" customHeight="1">
      <c r="A127" s="74"/>
      <c r="B127" s="62">
        <v>21</v>
      </c>
      <c r="C127" s="66" t="s">
        <v>96</v>
      </c>
      <c r="D127" s="47">
        <v>3081</v>
      </c>
      <c r="E127" s="47">
        <v>2877</v>
      </c>
      <c r="F127" s="47">
        <v>3044</v>
      </c>
      <c r="G127" s="47">
        <v>3115</v>
      </c>
      <c r="H127" s="47">
        <v>3296</v>
      </c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</row>
    <row r="128" spans="1:40" ht="18" customHeight="1">
      <c r="B128" s="64"/>
      <c r="C128" s="65" t="s">
        <v>75</v>
      </c>
      <c r="D128" s="47"/>
      <c r="E128" s="47"/>
      <c r="F128" s="47"/>
      <c r="G128" s="47">
        <v>1</v>
      </c>
      <c r="H128" s="47"/>
    </row>
    <row r="129" spans="1:40" ht="18" customHeight="1">
      <c r="B129" s="64"/>
      <c r="C129" s="65" t="s">
        <v>70</v>
      </c>
      <c r="D129" s="47">
        <v>3052</v>
      </c>
      <c r="E129" s="47">
        <v>2869</v>
      </c>
      <c r="F129" s="47">
        <v>3023</v>
      </c>
      <c r="G129" s="47">
        <v>3099</v>
      </c>
      <c r="H129" s="47">
        <v>3273</v>
      </c>
    </row>
    <row r="130" spans="1:40" ht="18" customHeight="1">
      <c r="B130" s="64"/>
      <c r="C130" s="65" t="s">
        <v>71</v>
      </c>
      <c r="D130" s="47">
        <v>10</v>
      </c>
      <c r="E130" s="47">
        <v>7</v>
      </c>
      <c r="F130" s="47">
        <v>14</v>
      </c>
      <c r="G130" s="47">
        <v>8</v>
      </c>
      <c r="H130" s="47">
        <v>15</v>
      </c>
    </row>
    <row r="131" spans="1:40" ht="18" customHeight="1">
      <c r="B131" s="64"/>
      <c r="C131" s="65" t="s">
        <v>72</v>
      </c>
      <c r="D131" s="47">
        <v>5</v>
      </c>
      <c r="E131" s="47">
        <v>1</v>
      </c>
      <c r="F131" s="47"/>
      <c r="G131" s="47">
        <v>1</v>
      </c>
      <c r="H131" s="47">
        <v>5</v>
      </c>
    </row>
    <row r="132" spans="1:40" ht="18" customHeight="1">
      <c r="B132" s="64"/>
      <c r="C132" s="65" t="s">
        <v>73</v>
      </c>
      <c r="D132" s="47">
        <v>14</v>
      </c>
      <c r="E132" s="47"/>
      <c r="F132" s="47">
        <v>7</v>
      </c>
      <c r="G132" s="47">
        <v>6</v>
      </c>
      <c r="H132" s="47">
        <v>3</v>
      </c>
    </row>
    <row r="133" spans="1:40" s="75" customFormat="1" ht="18" customHeight="1">
      <c r="A133" s="74"/>
      <c r="B133" s="62">
        <v>22</v>
      </c>
      <c r="C133" s="66" t="s">
        <v>97</v>
      </c>
      <c r="D133" s="47">
        <v>1301</v>
      </c>
      <c r="E133" s="47">
        <v>1221</v>
      </c>
      <c r="F133" s="47">
        <v>1147</v>
      </c>
      <c r="G133" s="47">
        <v>1071</v>
      </c>
      <c r="H133" s="47">
        <v>957</v>
      </c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</row>
    <row r="134" spans="1:40" ht="18" customHeight="1">
      <c r="B134" s="64"/>
      <c r="C134" s="65" t="s">
        <v>70</v>
      </c>
      <c r="D134" s="47">
        <v>7</v>
      </c>
      <c r="E134" s="47">
        <v>2</v>
      </c>
      <c r="F134" s="47"/>
      <c r="G134" s="47">
        <v>2</v>
      </c>
      <c r="H134" s="47">
        <v>2</v>
      </c>
    </row>
    <row r="135" spans="1:40" ht="18" customHeight="1">
      <c r="B135" s="64"/>
      <c r="C135" s="65" t="s">
        <v>71</v>
      </c>
      <c r="D135" s="47">
        <v>1236</v>
      </c>
      <c r="E135" s="47">
        <v>1168</v>
      </c>
      <c r="F135" s="47">
        <v>1113</v>
      </c>
      <c r="G135" s="47">
        <v>1020</v>
      </c>
      <c r="H135" s="47">
        <v>932</v>
      </c>
    </row>
    <row r="136" spans="1:40" ht="18" customHeight="1">
      <c r="B136" s="64"/>
      <c r="C136" s="65" t="s">
        <v>72</v>
      </c>
      <c r="D136" s="47">
        <v>57</v>
      </c>
      <c r="E136" s="47">
        <v>49</v>
      </c>
      <c r="F136" s="47">
        <v>34</v>
      </c>
      <c r="G136" s="47">
        <v>47</v>
      </c>
      <c r="H136" s="47">
        <v>20</v>
      </c>
    </row>
    <row r="137" spans="1:40" ht="18" customHeight="1">
      <c r="B137" s="64"/>
      <c r="C137" s="65" t="s">
        <v>73</v>
      </c>
      <c r="D137" s="47">
        <v>1</v>
      </c>
      <c r="E137" s="47">
        <v>1</v>
      </c>
      <c r="F137" s="47"/>
      <c r="G137" s="47">
        <v>2</v>
      </c>
      <c r="H137" s="47">
        <v>2</v>
      </c>
    </row>
    <row r="138" spans="1:40" ht="18" customHeight="1">
      <c r="B138" s="64"/>
      <c r="C138" s="65" t="s">
        <v>74</v>
      </c>
      <c r="D138" s="47"/>
      <c r="E138" s="47">
        <v>1</v>
      </c>
      <c r="F138" s="47"/>
      <c r="G138" s="47"/>
      <c r="H138" s="47">
        <v>1</v>
      </c>
    </row>
    <row r="139" spans="1:40" s="75" customFormat="1" ht="18" customHeight="1">
      <c r="A139" s="74"/>
      <c r="B139" s="62">
        <v>23</v>
      </c>
      <c r="C139" s="66" t="s">
        <v>98</v>
      </c>
      <c r="D139" s="47">
        <v>99</v>
      </c>
      <c r="E139" s="47">
        <v>110</v>
      </c>
      <c r="F139" s="47">
        <v>90</v>
      </c>
      <c r="G139" s="47">
        <v>87</v>
      </c>
      <c r="H139" s="47">
        <v>88</v>
      </c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</row>
    <row r="140" spans="1:40" ht="18" customHeight="1">
      <c r="B140" s="64"/>
      <c r="C140" s="65" t="s">
        <v>75</v>
      </c>
      <c r="D140" s="47">
        <v>4</v>
      </c>
      <c r="E140" s="47">
        <v>3</v>
      </c>
      <c r="F140" s="47">
        <v>1</v>
      </c>
      <c r="G140" s="47">
        <v>2</v>
      </c>
      <c r="H140" s="47"/>
    </row>
    <row r="141" spans="1:40" ht="18" customHeight="1">
      <c r="B141" s="64"/>
      <c r="C141" s="65" t="s">
        <v>70</v>
      </c>
      <c r="D141" s="47">
        <v>34</v>
      </c>
      <c r="E141" s="47">
        <v>28</v>
      </c>
      <c r="F141" s="47">
        <v>16</v>
      </c>
      <c r="G141" s="47">
        <v>36</v>
      </c>
      <c r="H141" s="47">
        <v>41</v>
      </c>
    </row>
    <row r="142" spans="1:40" ht="18" customHeight="1">
      <c r="B142" s="64"/>
      <c r="C142" s="65" t="s">
        <v>71</v>
      </c>
      <c r="D142" s="47">
        <v>40</v>
      </c>
      <c r="E142" s="47">
        <v>58</v>
      </c>
      <c r="F142" s="47">
        <v>42</v>
      </c>
      <c r="G142" s="47">
        <v>30</v>
      </c>
      <c r="H142" s="47">
        <v>24</v>
      </c>
    </row>
    <row r="143" spans="1:40" ht="18" customHeight="1">
      <c r="B143" s="64"/>
      <c r="C143" s="65" t="s">
        <v>72</v>
      </c>
      <c r="D143" s="47">
        <v>2</v>
      </c>
      <c r="E143" s="47">
        <v>1</v>
      </c>
      <c r="F143" s="47">
        <v>6</v>
      </c>
      <c r="G143" s="47">
        <v>5</v>
      </c>
      <c r="H143" s="47">
        <v>2</v>
      </c>
    </row>
    <row r="144" spans="1:40" ht="18" customHeight="1">
      <c r="B144" s="64"/>
      <c r="C144" s="65" t="s">
        <v>73</v>
      </c>
      <c r="D144" s="47">
        <v>19</v>
      </c>
      <c r="E144" s="47">
        <v>19</v>
      </c>
      <c r="F144" s="47">
        <v>25</v>
      </c>
      <c r="G144" s="47">
        <v>12</v>
      </c>
      <c r="H144" s="47">
        <v>21</v>
      </c>
    </row>
    <row r="145" spans="1:40" ht="18" customHeight="1">
      <c r="B145" s="64"/>
      <c r="C145" s="65" t="s">
        <v>74</v>
      </c>
      <c r="D145" s="47"/>
      <c r="E145" s="47">
        <v>1</v>
      </c>
      <c r="F145" s="47"/>
      <c r="G145" s="47">
        <v>2</v>
      </c>
      <c r="H145" s="47"/>
    </row>
    <row r="146" spans="1:40" s="75" customFormat="1" ht="18" customHeight="1">
      <c r="A146" s="74"/>
      <c r="B146" s="62">
        <v>24</v>
      </c>
      <c r="C146" s="66" t="s">
        <v>99</v>
      </c>
      <c r="D146" s="47">
        <v>7</v>
      </c>
      <c r="E146" s="47">
        <v>8</v>
      </c>
      <c r="F146" s="47">
        <v>1</v>
      </c>
      <c r="G146" s="47"/>
      <c r="H146" s="47">
        <v>3</v>
      </c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</row>
    <row r="147" spans="1:40" ht="18" customHeight="1">
      <c r="B147" s="64"/>
      <c r="C147" s="65" t="s">
        <v>70</v>
      </c>
      <c r="D147" s="47">
        <v>1</v>
      </c>
      <c r="E147" s="47">
        <v>2</v>
      </c>
      <c r="F147" s="47"/>
      <c r="G147" s="47"/>
      <c r="H147" s="47"/>
    </row>
    <row r="148" spans="1:40" ht="18" customHeight="1">
      <c r="B148" s="64"/>
      <c r="C148" s="65" t="s">
        <v>71</v>
      </c>
      <c r="D148" s="47">
        <v>6</v>
      </c>
      <c r="E148" s="47">
        <v>4</v>
      </c>
      <c r="F148" s="47">
        <v>1</v>
      </c>
      <c r="G148" s="47"/>
      <c r="H148" s="47">
        <v>1</v>
      </c>
    </row>
    <row r="149" spans="1:40" ht="18" customHeight="1">
      <c r="B149" s="64"/>
      <c r="C149" s="65" t="s">
        <v>73</v>
      </c>
      <c r="D149" s="47"/>
      <c r="E149" s="47">
        <v>2</v>
      </c>
      <c r="F149" s="47"/>
      <c r="G149" s="47"/>
      <c r="H149" s="47">
        <v>2</v>
      </c>
    </row>
    <row r="150" spans="1:40" s="75" customFormat="1" ht="18" customHeight="1">
      <c r="A150" s="74"/>
      <c r="B150" s="62">
        <v>25</v>
      </c>
      <c r="C150" s="66" t="s">
        <v>100</v>
      </c>
      <c r="D150" s="47">
        <v>2141</v>
      </c>
      <c r="E150" s="47">
        <v>1823</v>
      </c>
      <c r="F150" s="47">
        <v>1765</v>
      </c>
      <c r="G150" s="47">
        <v>1560</v>
      </c>
      <c r="H150" s="47">
        <v>1434</v>
      </c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</row>
    <row r="151" spans="1:40" ht="18" customHeight="1">
      <c r="B151" s="64"/>
      <c r="C151" s="65" t="s">
        <v>75</v>
      </c>
      <c r="D151" s="47">
        <v>1</v>
      </c>
      <c r="E151" s="47"/>
      <c r="F151" s="47"/>
      <c r="G151" s="47"/>
      <c r="H151" s="47"/>
    </row>
    <row r="152" spans="1:40" ht="18" customHeight="1">
      <c r="B152" s="64"/>
      <c r="C152" s="65" t="s">
        <v>70</v>
      </c>
      <c r="D152" s="47">
        <v>1</v>
      </c>
      <c r="E152" s="47">
        <v>1</v>
      </c>
      <c r="F152" s="47">
        <v>4</v>
      </c>
      <c r="G152" s="47">
        <v>3</v>
      </c>
      <c r="H152" s="47">
        <v>4</v>
      </c>
    </row>
    <row r="153" spans="1:40" ht="18" customHeight="1">
      <c r="B153" s="64"/>
      <c r="C153" s="65" t="s">
        <v>71</v>
      </c>
      <c r="D153" s="47">
        <v>2134</v>
      </c>
      <c r="E153" s="47">
        <v>1807</v>
      </c>
      <c r="F153" s="47">
        <v>1759</v>
      </c>
      <c r="G153" s="47">
        <v>1556</v>
      </c>
      <c r="H153" s="47">
        <v>1429</v>
      </c>
    </row>
    <row r="154" spans="1:40" ht="18" customHeight="1">
      <c r="B154" s="64"/>
      <c r="C154" s="65" t="s">
        <v>72</v>
      </c>
      <c r="D154" s="47"/>
      <c r="E154" s="47">
        <v>8</v>
      </c>
      <c r="F154" s="47">
        <v>1</v>
      </c>
      <c r="G154" s="47"/>
      <c r="H154" s="47"/>
    </row>
    <row r="155" spans="1:40" ht="18" customHeight="1">
      <c r="B155" s="64"/>
      <c r="C155" s="65" t="s">
        <v>73</v>
      </c>
      <c r="D155" s="47">
        <v>4</v>
      </c>
      <c r="E155" s="47">
        <v>7</v>
      </c>
      <c r="F155" s="47">
        <v>1</v>
      </c>
      <c r="G155" s="47"/>
      <c r="H155" s="47">
        <v>1</v>
      </c>
    </row>
    <row r="156" spans="1:40" ht="18" customHeight="1">
      <c r="B156" s="64"/>
      <c r="C156" s="65" t="s">
        <v>74</v>
      </c>
      <c r="D156" s="47">
        <v>1</v>
      </c>
      <c r="E156" s="47"/>
      <c r="F156" s="47"/>
      <c r="G156" s="47">
        <v>1</v>
      </c>
      <c r="H156" s="47"/>
    </row>
    <row r="157" spans="1:40" s="75" customFormat="1" ht="18" customHeight="1">
      <c r="A157" s="74"/>
      <c r="B157" s="62">
        <v>26</v>
      </c>
      <c r="C157" s="66" t="s">
        <v>101</v>
      </c>
      <c r="D157" s="47">
        <v>275</v>
      </c>
      <c r="E157" s="47">
        <v>290</v>
      </c>
      <c r="F157" s="47">
        <v>274</v>
      </c>
      <c r="G157" s="47">
        <v>273</v>
      </c>
      <c r="H157" s="47">
        <v>222</v>
      </c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</row>
    <row r="158" spans="1:40" ht="18" customHeight="1">
      <c r="B158" s="64"/>
      <c r="C158" s="65" t="s">
        <v>75</v>
      </c>
      <c r="D158" s="47">
        <v>1</v>
      </c>
      <c r="E158" s="47"/>
      <c r="F158" s="47"/>
      <c r="G158" s="47"/>
      <c r="H158" s="47"/>
    </row>
    <row r="159" spans="1:40" ht="18" customHeight="1">
      <c r="B159" s="64"/>
      <c r="C159" s="65" t="s">
        <v>70</v>
      </c>
      <c r="D159" s="47">
        <v>266</v>
      </c>
      <c r="E159" s="47">
        <v>279</v>
      </c>
      <c r="F159" s="47">
        <v>266</v>
      </c>
      <c r="G159" s="47">
        <v>270</v>
      </c>
      <c r="H159" s="47">
        <v>215</v>
      </c>
    </row>
    <row r="160" spans="1:40" ht="18" customHeight="1">
      <c r="B160" s="64"/>
      <c r="C160" s="65" t="s">
        <v>71</v>
      </c>
      <c r="D160" s="47">
        <v>2</v>
      </c>
      <c r="E160" s="47">
        <v>5</v>
      </c>
      <c r="F160" s="47">
        <v>4</v>
      </c>
      <c r="G160" s="47">
        <v>3</v>
      </c>
      <c r="H160" s="47">
        <v>1</v>
      </c>
    </row>
    <row r="161" spans="1:40" ht="18" customHeight="1">
      <c r="B161" s="64"/>
      <c r="C161" s="65" t="s">
        <v>72</v>
      </c>
      <c r="D161" s="47">
        <v>2</v>
      </c>
      <c r="E161" s="47">
        <v>1</v>
      </c>
      <c r="F161" s="47">
        <v>1</v>
      </c>
      <c r="G161" s="47"/>
      <c r="H161" s="47">
        <v>2</v>
      </c>
    </row>
    <row r="162" spans="1:40" ht="18" customHeight="1">
      <c r="B162" s="64"/>
      <c r="C162" s="65" t="s">
        <v>73</v>
      </c>
      <c r="D162" s="47">
        <v>4</v>
      </c>
      <c r="E162" s="47">
        <v>5</v>
      </c>
      <c r="F162" s="47">
        <v>3</v>
      </c>
      <c r="G162" s="47"/>
      <c r="H162" s="47">
        <v>4</v>
      </c>
    </row>
    <row r="163" spans="1:40" s="75" customFormat="1" ht="18" customHeight="1">
      <c r="A163" s="74"/>
      <c r="B163" s="62">
        <v>27</v>
      </c>
      <c r="C163" s="66" t="s">
        <v>102</v>
      </c>
      <c r="D163" s="47">
        <v>439</v>
      </c>
      <c r="E163" s="47">
        <v>310</v>
      </c>
      <c r="F163" s="47">
        <v>263</v>
      </c>
      <c r="G163" s="47">
        <v>236</v>
      </c>
      <c r="H163" s="47">
        <v>187</v>
      </c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</row>
    <row r="164" spans="1:40" ht="18" customHeight="1">
      <c r="B164" s="64"/>
      <c r="C164" s="65" t="s">
        <v>75</v>
      </c>
      <c r="D164" s="47"/>
      <c r="E164" s="47">
        <v>1</v>
      </c>
      <c r="F164" s="47">
        <v>1</v>
      </c>
      <c r="G164" s="47">
        <v>1</v>
      </c>
      <c r="H164" s="47"/>
    </row>
    <row r="165" spans="1:40" ht="18" customHeight="1">
      <c r="B165" s="64"/>
      <c r="C165" s="65" t="s">
        <v>70</v>
      </c>
      <c r="D165" s="47">
        <v>43</v>
      </c>
      <c r="E165" s="47">
        <v>27</v>
      </c>
      <c r="F165" s="47">
        <v>22</v>
      </c>
      <c r="G165" s="47">
        <v>14</v>
      </c>
      <c r="H165" s="47">
        <v>7</v>
      </c>
    </row>
    <row r="166" spans="1:40" ht="18" customHeight="1">
      <c r="B166" s="64"/>
      <c r="C166" s="65" t="s">
        <v>71</v>
      </c>
      <c r="D166" s="47">
        <v>389</v>
      </c>
      <c r="E166" s="47">
        <v>274</v>
      </c>
      <c r="F166" s="47">
        <v>232</v>
      </c>
      <c r="G166" s="47">
        <v>216</v>
      </c>
      <c r="H166" s="47">
        <v>173</v>
      </c>
    </row>
    <row r="167" spans="1:40" ht="18" customHeight="1">
      <c r="B167" s="64"/>
      <c r="C167" s="65" t="s">
        <v>72</v>
      </c>
      <c r="D167" s="47">
        <v>2</v>
      </c>
      <c r="E167" s="47">
        <v>2</v>
      </c>
      <c r="F167" s="47">
        <v>1</v>
      </c>
      <c r="G167" s="47">
        <v>1</v>
      </c>
      <c r="H167" s="47">
        <v>3</v>
      </c>
    </row>
    <row r="168" spans="1:40" ht="18" customHeight="1">
      <c r="B168" s="64"/>
      <c r="C168" s="65" t="s">
        <v>73</v>
      </c>
      <c r="D168" s="47">
        <v>4</v>
      </c>
      <c r="E168" s="47">
        <v>6</v>
      </c>
      <c r="F168" s="47">
        <v>7</v>
      </c>
      <c r="G168" s="47">
        <v>3</v>
      </c>
      <c r="H168" s="47">
        <v>4</v>
      </c>
    </row>
    <row r="169" spans="1:40" ht="18" customHeight="1">
      <c r="B169" s="64"/>
      <c r="C169" s="65" t="s">
        <v>74</v>
      </c>
      <c r="D169" s="47">
        <v>1</v>
      </c>
      <c r="E169" s="47"/>
      <c r="F169" s="47"/>
      <c r="G169" s="47">
        <v>1</v>
      </c>
      <c r="H169" s="47"/>
    </row>
    <row r="170" spans="1:40" s="75" customFormat="1" ht="18" customHeight="1">
      <c r="A170" s="74"/>
      <c r="B170" s="62">
        <v>28</v>
      </c>
      <c r="C170" s="66" t="s">
        <v>103</v>
      </c>
      <c r="D170" s="47">
        <v>2</v>
      </c>
      <c r="E170" s="47">
        <v>5</v>
      </c>
      <c r="F170" s="47">
        <v>3</v>
      </c>
      <c r="G170" s="47">
        <v>7</v>
      </c>
      <c r="H170" s="47">
        <v>6</v>
      </c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</row>
    <row r="171" spans="1:40" ht="18" customHeight="1">
      <c r="B171" s="64"/>
      <c r="C171" s="65" t="s">
        <v>75</v>
      </c>
      <c r="D171" s="47"/>
      <c r="E171" s="47"/>
      <c r="F171" s="47"/>
      <c r="G171" s="47"/>
      <c r="H171" s="47">
        <v>1</v>
      </c>
    </row>
    <row r="172" spans="1:40" ht="18" customHeight="1">
      <c r="B172" s="64"/>
      <c r="C172" s="65" t="s">
        <v>70</v>
      </c>
      <c r="D172" s="47"/>
      <c r="E172" s="47"/>
      <c r="F172" s="47"/>
      <c r="G172" s="47">
        <v>3</v>
      </c>
      <c r="H172" s="47">
        <v>2</v>
      </c>
    </row>
    <row r="173" spans="1:40" ht="18" customHeight="1">
      <c r="B173" s="64"/>
      <c r="C173" s="65" t="s">
        <v>71</v>
      </c>
      <c r="D173" s="47"/>
      <c r="E173" s="47"/>
      <c r="F173" s="47">
        <v>1</v>
      </c>
      <c r="G173" s="47"/>
      <c r="H173" s="47">
        <v>1</v>
      </c>
    </row>
    <row r="174" spans="1:40" ht="18" customHeight="1">
      <c r="B174" s="64"/>
      <c r="C174" s="65" t="s">
        <v>72</v>
      </c>
      <c r="D174" s="47"/>
      <c r="E174" s="47"/>
      <c r="F174" s="47"/>
      <c r="G174" s="47">
        <v>1</v>
      </c>
      <c r="H174" s="47"/>
    </row>
    <row r="175" spans="1:40" ht="18" customHeight="1">
      <c r="B175" s="64"/>
      <c r="C175" s="65" t="s">
        <v>73</v>
      </c>
      <c r="D175" s="47">
        <v>2</v>
      </c>
      <c r="E175" s="47">
        <v>5</v>
      </c>
      <c r="F175" s="47">
        <v>2</v>
      </c>
      <c r="G175" s="47">
        <v>3</v>
      </c>
      <c r="H175" s="47">
        <v>2</v>
      </c>
    </row>
    <row r="176" spans="1:40" s="75" customFormat="1" ht="18" customHeight="1">
      <c r="A176" s="74"/>
      <c r="B176" s="62">
        <v>29</v>
      </c>
      <c r="C176" s="66" t="s">
        <v>104</v>
      </c>
      <c r="D176" s="47">
        <v>4</v>
      </c>
      <c r="E176" s="47">
        <v>14</v>
      </c>
      <c r="F176" s="47">
        <v>3</v>
      </c>
      <c r="G176" s="47">
        <v>2</v>
      </c>
      <c r="H176" s="47">
        <v>2</v>
      </c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</row>
    <row r="177" spans="1:40" ht="18" customHeight="1">
      <c r="B177" s="64"/>
      <c r="C177" s="65" t="s">
        <v>75</v>
      </c>
      <c r="D177" s="47">
        <v>1</v>
      </c>
      <c r="E177" s="47">
        <v>2</v>
      </c>
      <c r="F177" s="47"/>
      <c r="G177" s="47"/>
      <c r="H177" s="47"/>
    </row>
    <row r="178" spans="1:40" ht="18" customHeight="1">
      <c r="B178" s="64"/>
      <c r="C178" s="65" t="s">
        <v>70</v>
      </c>
      <c r="D178" s="47"/>
      <c r="E178" s="47"/>
      <c r="F178" s="47">
        <v>1</v>
      </c>
      <c r="G178" s="47"/>
      <c r="H178" s="47">
        <v>1</v>
      </c>
    </row>
    <row r="179" spans="1:40" ht="18" customHeight="1">
      <c r="B179" s="64"/>
      <c r="C179" s="65" t="s">
        <v>71</v>
      </c>
      <c r="D179" s="47">
        <v>3</v>
      </c>
      <c r="E179" s="47">
        <v>8</v>
      </c>
      <c r="F179" s="47">
        <v>2</v>
      </c>
      <c r="G179" s="47">
        <v>2</v>
      </c>
      <c r="H179" s="47">
        <v>1</v>
      </c>
    </row>
    <row r="180" spans="1:40" ht="18" customHeight="1">
      <c r="B180" s="64"/>
      <c r="C180" s="65" t="s">
        <v>72</v>
      </c>
      <c r="D180" s="47"/>
      <c r="E180" s="47">
        <v>4</v>
      </c>
      <c r="F180" s="47"/>
      <c r="G180" s="47"/>
      <c r="H180" s="47"/>
    </row>
    <row r="181" spans="1:40" s="75" customFormat="1" ht="18" customHeight="1">
      <c r="A181" s="74"/>
      <c r="B181" s="62">
        <v>30</v>
      </c>
      <c r="C181" s="66" t="s">
        <v>105</v>
      </c>
      <c r="D181" s="47">
        <v>11</v>
      </c>
      <c r="E181" s="47">
        <v>12</v>
      </c>
      <c r="F181" s="47">
        <v>17</v>
      </c>
      <c r="G181" s="47">
        <v>4</v>
      </c>
      <c r="H181" s="47">
        <v>1</v>
      </c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</row>
    <row r="182" spans="1:40" ht="18" customHeight="1">
      <c r="B182" s="64"/>
      <c r="C182" s="65" t="s">
        <v>75</v>
      </c>
      <c r="D182" s="47">
        <v>1</v>
      </c>
      <c r="E182" s="47"/>
      <c r="F182" s="47"/>
      <c r="G182" s="47"/>
      <c r="H182" s="47"/>
    </row>
    <row r="183" spans="1:40" ht="18" customHeight="1">
      <c r="B183" s="64"/>
      <c r="C183" s="65" t="s">
        <v>70</v>
      </c>
      <c r="D183" s="47">
        <v>1</v>
      </c>
      <c r="E183" s="47"/>
      <c r="F183" s="47">
        <v>1</v>
      </c>
      <c r="G183" s="47"/>
      <c r="H183" s="47"/>
    </row>
    <row r="184" spans="1:40" ht="18" customHeight="1">
      <c r="B184" s="64"/>
      <c r="C184" s="65" t="s">
        <v>71</v>
      </c>
      <c r="D184" s="47">
        <v>1</v>
      </c>
      <c r="E184" s="47">
        <v>2</v>
      </c>
      <c r="F184" s="47"/>
      <c r="G184" s="47"/>
      <c r="H184" s="47"/>
    </row>
    <row r="185" spans="1:40" ht="18" customHeight="1">
      <c r="B185" s="64"/>
      <c r="C185" s="65" t="s">
        <v>72</v>
      </c>
      <c r="D185" s="47"/>
      <c r="E185" s="47">
        <v>1</v>
      </c>
      <c r="F185" s="47">
        <v>3</v>
      </c>
      <c r="G185" s="47"/>
      <c r="H185" s="47"/>
    </row>
    <row r="186" spans="1:40" ht="18" customHeight="1">
      <c r="B186" s="64"/>
      <c r="C186" s="65" t="s">
        <v>73</v>
      </c>
      <c r="D186" s="47">
        <v>8</v>
      </c>
      <c r="E186" s="47">
        <v>9</v>
      </c>
      <c r="F186" s="47">
        <v>13</v>
      </c>
      <c r="G186" s="47">
        <v>4</v>
      </c>
      <c r="H186" s="47">
        <v>1</v>
      </c>
    </row>
    <row r="187" spans="1:40" s="75" customFormat="1" ht="18" customHeight="1">
      <c r="A187" s="74"/>
      <c r="B187" s="67"/>
      <c r="C187" s="68" t="s">
        <v>106</v>
      </c>
      <c r="D187" s="47">
        <v>18650</v>
      </c>
      <c r="E187" s="47">
        <v>17316</v>
      </c>
      <c r="F187" s="47">
        <v>17151</v>
      </c>
      <c r="G187" s="47">
        <v>18092</v>
      </c>
      <c r="H187" s="47">
        <v>18190</v>
      </c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</row>
    <row r="188" spans="1:40" s="54" customFormat="1">
      <c r="B188" s="55"/>
      <c r="D188" s="70"/>
      <c r="E188" s="70"/>
      <c r="F188" s="70"/>
      <c r="G188" s="70"/>
      <c r="H188" s="70"/>
    </row>
    <row r="189" spans="1:40" s="54" customFormat="1">
      <c r="B189" s="71" t="s">
        <v>119</v>
      </c>
      <c r="D189" s="70"/>
      <c r="E189" s="70"/>
      <c r="F189" s="70"/>
      <c r="G189" s="70"/>
      <c r="H189" s="70"/>
    </row>
    <row r="190" spans="1:40" s="54" customFormat="1">
      <c r="B190" s="55"/>
      <c r="D190" s="70"/>
      <c r="E190" s="70"/>
      <c r="F190" s="70"/>
      <c r="G190" s="70"/>
      <c r="H190" s="70"/>
    </row>
    <row r="191" spans="1:40" s="54" customFormat="1">
      <c r="B191" s="55"/>
      <c r="D191" s="70"/>
      <c r="E191" s="70"/>
      <c r="F191" s="70"/>
      <c r="G191" s="70"/>
      <c r="H191" s="70"/>
    </row>
    <row r="192" spans="1:40" s="54" customFormat="1">
      <c r="B192" s="55"/>
      <c r="D192" s="70"/>
      <c r="E192" s="70"/>
      <c r="F192" s="70"/>
      <c r="G192" s="70"/>
      <c r="H192" s="70"/>
    </row>
    <row r="193" spans="2:8" s="54" customFormat="1">
      <c r="B193" s="55"/>
      <c r="D193" s="70"/>
      <c r="E193" s="70"/>
      <c r="F193" s="70"/>
      <c r="G193" s="70"/>
      <c r="H193" s="70"/>
    </row>
    <row r="194" spans="2:8" s="54" customFormat="1">
      <c r="B194" s="55"/>
      <c r="D194" s="70"/>
      <c r="E194" s="70"/>
      <c r="F194" s="70"/>
      <c r="G194" s="70"/>
      <c r="H194" s="70"/>
    </row>
    <row r="195" spans="2:8" s="54" customFormat="1">
      <c r="B195" s="55"/>
      <c r="D195" s="70"/>
      <c r="E195" s="70"/>
      <c r="F195" s="70"/>
      <c r="G195" s="70"/>
      <c r="H195" s="70"/>
    </row>
    <row r="196" spans="2:8" s="54" customFormat="1">
      <c r="B196" s="55"/>
      <c r="D196" s="70"/>
      <c r="E196" s="70"/>
      <c r="F196" s="70"/>
      <c r="G196" s="70"/>
      <c r="H196" s="70"/>
    </row>
    <row r="197" spans="2:8" s="54" customFormat="1">
      <c r="B197" s="55"/>
      <c r="D197" s="70"/>
      <c r="E197" s="70"/>
      <c r="F197" s="70"/>
      <c r="G197" s="70"/>
      <c r="H197" s="70"/>
    </row>
    <row r="198" spans="2:8" s="54" customFormat="1">
      <c r="B198" s="55"/>
      <c r="D198" s="70"/>
      <c r="E198" s="70"/>
      <c r="F198" s="70"/>
      <c r="G198" s="70"/>
      <c r="H198" s="70"/>
    </row>
    <row r="199" spans="2:8" s="54" customFormat="1">
      <c r="B199" s="55"/>
      <c r="D199" s="70"/>
      <c r="E199" s="70"/>
      <c r="F199" s="70"/>
      <c r="G199" s="70"/>
      <c r="H199" s="70"/>
    </row>
    <row r="200" spans="2:8" s="54" customFormat="1">
      <c r="B200" s="55"/>
      <c r="D200" s="70"/>
      <c r="E200" s="70"/>
      <c r="F200" s="70"/>
      <c r="G200" s="70"/>
      <c r="H200" s="70"/>
    </row>
    <row r="201" spans="2:8" s="54" customFormat="1">
      <c r="B201" s="55"/>
      <c r="D201" s="70"/>
      <c r="E201" s="70"/>
      <c r="F201" s="70"/>
      <c r="G201" s="70"/>
      <c r="H201" s="70"/>
    </row>
    <row r="202" spans="2:8" s="54" customFormat="1">
      <c r="B202" s="55"/>
      <c r="D202" s="70"/>
      <c r="E202" s="70"/>
      <c r="F202" s="70"/>
      <c r="G202" s="70"/>
      <c r="H202" s="70"/>
    </row>
    <row r="203" spans="2:8" s="54" customFormat="1">
      <c r="B203" s="55"/>
      <c r="D203" s="70"/>
      <c r="E203" s="70"/>
      <c r="F203" s="70"/>
      <c r="G203" s="70"/>
      <c r="H203" s="70"/>
    </row>
    <row r="204" spans="2:8" s="54" customFormat="1">
      <c r="B204" s="55"/>
      <c r="D204" s="70"/>
      <c r="E204" s="70"/>
      <c r="F204" s="70"/>
      <c r="G204" s="70"/>
      <c r="H204" s="70"/>
    </row>
    <row r="205" spans="2:8" s="54" customFormat="1">
      <c r="B205" s="55"/>
      <c r="D205" s="70"/>
      <c r="E205" s="70"/>
      <c r="F205" s="70"/>
      <c r="G205" s="70"/>
      <c r="H205" s="70"/>
    </row>
    <row r="206" spans="2:8" s="54" customFormat="1">
      <c r="B206" s="55"/>
      <c r="D206" s="70"/>
      <c r="E206" s="70"/>
      <c r="F206" s="70"/>
      <c r="G206" s="70"/>
      <c r="H206" s="70"/>
    </row>
    <row r="207" spans="2:8" s="54" customFormat="1">
      <c r="B207" s="55"/>
      <c r="D207" s="70"/>
      <c r="E207" s="70"/>
      <c r="F207" s="70"/>
      <c r="G207" s="70"/>
      <c r="H207" s="70"/>
    </row>
    <row r="208" spans="2:8" s="54" customFormat="1">
      <c r="B208" s="55"/>
      <c r="D208" s="70"/>
      <c r="E208" s="70"/>
      <c r="F208" s="70"/>
      <c r="G208" s="70"/>
      <c r="H208" s="70"/>
    </row>
    <row r="209" spans="2:8" s="54" customFormat="1">
      <c r="B209" s="55"/>
      <c r="D209" s="70"/>
      <c r="E209" s="70"/>
      <c r="F209" s="70"/>
      <c r="G209" s="70"/>
      <c r="H209" s="70"/>
    </row>
    <row r="210" spans="2:8" s="54" customFormat="1">
      <c r="B210" s="55"/>
      <c r="D210" s="70"/>
      <c r="E210" s="70"/>
      <c r="F210" s="70"/>
      <c r="G210" s="70"/>
      <c r="H210" s="70"/>
    </row>
    <row r="211" spans="2:8" s="54" customFormat="1">
      <c r="B211" s="55"/>
      <c r="D211" s="70"/>
      <c r="E211" s="70"/>
      <c r="F211" s="70"/>
      <c r="G211" s="70"/>
      <c r="H211" s="70"/>
    </row>
    <row r="212" spans="2:8" s="54" customFormat="1">
      <c r="B212" s="55"/>
      <c r="D212" s="70"/>
      <c r="E212" s="70"/>
      <c r="F212" s="70"/>
      <c r="G212" s="70"/>
      <c r="H212" s="70"/>
    </row>
    <row r="213" spans="2:8" s="54" customFormat="1">
      <c r="B213" s="55"/>
      <c r="D213" s="70"/>
      <c r="E213" s="70"/>
      <c r="F213" s="70"/>
      <c r="G213" s="70"/>
      <c r="H213" s="70"/>
    </row>
    <row r="214" spans="2:8" s="54" customFormat="1">
      <c r="B214" s="55"/>
      <c r="D214" s="70"/>
      <c r="E214" s="70"/>
      <c r="F214" s="70"/>
      <c r="G214" s="70"/>
      <c r="H214" s="70"/>
    </row>
    <row r="215" spans="2:8" s="54" customFormat="1">
      <c r="B215" s="55"/>
      <c r="D215" s="70"/>
      <c r="E215" s="70"/>
      <c r="F215" s="70"/>
      <c r="G215" s="70"/>
      <c r="H215" s="70"/>
    </row>
    <row r="216" spans="2:8" s="54" customFormat="1">
      <c r="B216" s="55"/>
      <c r="D216" s="70"/>
      <c r="E216" s="70"/>
      <c r="F216" s="70"/>
      <c r="G216" s="70"/>
      <c r="H216" s="70"/>
    </row>
    <row r="217" spans="2:8" s="54" customFormat="1">
      <c r="B217" s="55"/>
      <c r="D217" s="70"/>
      <c r="E217" s="70"/>
      <c r="F217" s="70"/>
      <c r="G217" s="70"/>
      <c r="H217" s="70"/>
    </row>
    <row r="218" spans="2:8" s="54" customFormat="1">
      <c r="B218" s="55"/>
      <c r="D218" s="70"/>
      <c r="E218" s="70"/>
      <c r="F218" s="70"/>
      <c r="G218" s="70"/>
      <c r="H218" s="70"/>
    </row>
    <row r="219" spans="2:8" s="54" customFormat="1">
      <c r="B219" s="55"/>
      <c r="D219" s="70"/>
      <c r="E219" s="70"/>
      <c r="F219" s="70"/>
      <c r="G219" s="70"/>
      <c r="H219" s="70"/>
    </row>
    <row r="220" spans="2:8" s="54" customFormat="1">
      <c r="B220" s="55"/>
      <c r="D220" s="70"/>
      <c r="E220" s="70"/>
      <c r="F220" s="70"/>
      <c r="G220" s="70"/>
      <c r="H220" s="70"/>
    </row>
    <row r="221" spans="2:8" s="54" customFormat="1">
      <c r="B221" s="55"/>
      <c r="D221" s="70"/>
      <c r="E221" s="70"/>
      <c r="F221" s="70"/>
      <c r="G221" s="70"/>
      <c r="H221" s="70"/>
    </row>
    <row r="222" spans="2:8" s="54" customFormat="1">
      <c r="B222" s="55"/>
      <c r="D222" s="70"/>
      <c r="E222" s="70"/>
      <c r="F222" s="70"/>
      <c r="G222" s="70"/>
      <c r="H222" s="70"/>
    </row>
    <row r="223" spans="2:8" s="54" customFormat="1">
      <c r="B223" s="55"/>
      <c r="D223" s="70"/>
      <c r="E223" s="70"/>
      <c r="F223" s="70"/>
      <c r="G223" s="70"/>
      <c r="H223" s="70"/>
    </row>
    <row r="224" spans="2:8" s="54" customFormat="1">
      <c r="B224" s="55"/>
      <c r="D224" s="70"/>
      <c r="E224" s="70"/>
      <c r="F224" s="70"/>
      <c r="G224" s="70"/>
      <c r="H224" s="70"/>
    </row>
    <row r="225" spans="2:8" s="54" customFormat="1">
      <c r="B225" s="55"/>
      <c r="D225" s="70"/>
      <c r="E225" s="70"/>
      <c r="F225" s="70"/>
      <c r="G225" s="70"/>
      <c r="H225" s="70"/>
    </row>
    <row r="226" spans="2:8" s="54" customFormat="1">
      <c r="B226" s="55"/>
      <c r="D226" s="70"/>
      <c r="E226" s="70"/>
      <c r="F226" s="70"/>
      <c r="G226" s="70"/>
      <c r="H226" s="70"/>
    </row>
    <row r="227" spans="2:8" s="54" customFormat="1">
      <c r="B227" s="55"/>
      <c r="D227" s="70"/>
      <c r="E227" s="70"/>
      <c r="F227" s="70"/>
      <c r="G227" s="70"/>
      <c r="H227" s="70"/>
    </row>
    <row r="228" spans="2:8" s="54" customFormat="1">
      <c r="B228" s="55"/>
      <c r="D228" s="70"/>
      <c r="E228" s="70"/>
      <c r="F228" s="70"/>
      <c r="G228" s="70"/>
      <c r="H228" s="70"/>
    </row>
    <row r="229" spans="2:8" s="54" customFormat="1">
      <c r="B229" s="55"/>
      <c r="D229" s="70"/>
      <c r="E229" s="70"/>
      <c r="F229" s="70"/>
      <c r="G229" s="70"/>
      <c r="H229" s="70"/>
    </row>
    <row r="230" spans="2:8" s="54" customFormat="1">
      <c r="B230" s="55"/>
      <c r="D230" s="70"/>
      <c r="E230" s="70"/>
      <c r="F230" s="70"/>
      <c r="G230" s="70"/>
      <c r="H230" s="70"/>
    </row>
    <row r="231" spans="2:8" s="54" customFormat="1">
      <c r="B231" s="55"/>
      <c r="D231" s="70"/>
      <c r="E231" s="70"/>
      <c r="F231" s="70"/>
      <c r="G231" s="70"/>
      <c r="H231" s="70"/>
    </row>
    <row r="232" spans="2:8" s="54" customFormat="1">
      <c r="B232" s="55"/>
      <c r="D232" s="70"/>
      <c r="E232" s="70"/>
      <c r="F232" s="70"/>
      <c r="G232" s="70"/>
      <c r="H232" s="70"/>
    </row>
    <row r="233" spans="2:8" s="54" customFormat="1">
      <c r="B233" s="55"/>
      <c r="D233" s="70"/>
      <c r="E233" s="70"/>
      <c r="F233" s="70"/>
      <c r="G233" s="70"/>
      <c r="H233" s="70"/>
    </row>
    <row r="234" spans="2:8" s="54" customFormat="1">
      <c r="B234" s="55"/>
      <c r="D234" s="70"/>
      <c r="E234" s="70"/>
      <c r="F234" s="70"/>
      <c r="G234" s="70"/>
      <c r="H234" s="70"/>
    </row>
    <row r="235" spans="2:8" s="54" customFormat="1">
      <c r="B235" s="55"/>
      <c r="D235" s="70"/>
      <c r="E235" s="70"/>
      <c r="F235" s="70"/>
      <c r="G235" s="70"/>
      <c r="H235" s="70"/>
    </row>
    <row r="236" spans="2:8" s="54" customFormat="1">
      <c r="B236" s="55"/>
      <c r="D236" s="70"/>
      <c r="E236" s="70"/>
      <c r="F236" s="70"/>
      <c r="G236" s="70"/>
      <c r="H236" s="70"/>
    </row>
    <row r="237" spans="2:8" s="54" customFormat="1">
      <c r="B237" s="55"/>
      <c r="D237" s="70"/>
      <c r="E237" s="70"/>
      <c r="F237" s="70"/>
      <c r="G237" s="70"/>
      <c r="H237" s="70"/>
    </row>
    <row r="238" spans="2:8" s="54" customFormat="1">
      <c r="B238" s="55"/>
      <c r="D238" s="70"/>
      <c r="E238" s="70"/>
      <c r="F238" s="70"/>
      <c r="G238" s="70"/>
      <c r="H238" s="70"/>
    </row>
    <row r="239" spans="2:8" s="54" customFormat="1">
      <c r="B239" s="55"/>
      <c r="D239" s="70"/>
      <c r="E239" s="70"/>
      <c r="F239" s="70"/>
      <c r="G239" s="70"/>
      <c r="H239" s="70"/>
    </row>
    <row r="240" spans="2:8" s="54" customFormat="1">
      <c r="B240" s="55"/>
      <c r="D240" s="70"/>
      <c r="E240" s="70"/>
      <c r="F240" s="70"/>
      <c r="G240" s="70"/>
      <c r="H240" s="70"/>
    </row>
    <row r="241" spans="2:8" s="54" customFormat="1">
      <c r="B241" s="55"/>
      <c r="D241" s="70"/>
      <c r="E241" s="70"/>
      <c r="F241" s="70"/>
      <c r="G241" s="70"/>
      <c r="H241" s="70"/>
    </row>
    <row r="242" spans="2:8" s="54" customFormat="1">
      <c r="B242" s="55"/>
      <c r="D242" s="70"/>
      <c r="E242" s="70"/>
      <c r="F242" s="70"/>
      <c r="G242" s="70"/>
      <c r="H242" s="70"/>
    </row>
    <row r="243" spans="2:8" s="54" customFormat="1">
      <c r="B243" s="55"/>
      <c r="D243" s="70"/>
      <c r="E243" s="70"/>
      <c r="F243" s="70"/>
      <c r="G243" s="70"/>
      <c r="H243" s="70"/>
    </row>
    <row r="244" spans="2:8" s="54" customFormat="1">
      <c r="B244" s="55"/>
      <c r="D244" s="70"/>
      <c r="E244" s="70"/>
      <c r="F244" s="70"/>
      <c r="G244" s="70"/>
      <c r="H244" s="70"/>
    </row>
    <row r="245" spans="2:8" s="54" customFormat="1">
      <c r="B245" s="55"/>
      <c r="D245" s="70"/>
      <c r="E245" s="70"/>
      <c r="F245" s="70"/>
      <c r="G245" s="70"/>
      <c r="H245" s="70"/>
    </row>
    <row r="246" spans="2:8" s="54" customFormat="1">
      <c r="B246" s="55"/>
      <c r="D246" s="70"/>
      <c r="E246" s="70"/>
      <c r="F246" s="70"/>
      <c r="G246" s="70"/>
      <c r="H246" s="70"/>
    </row>
    <row r="247" spans="2:8" s="54" customFormat="1">
      <c r="B247" s="55"/>
      <c r="D247" s="70"/>
      <c r="E247" s="70"/>
      <c r="F247" s="70"/>
      <c r="G247" s="70"/>
      <c r="H247" s="70"/>
    </row>
    <row r="248" spans="2:8" s="54" customFormat="1">
      <c r="B248" s="55"/>
      <c r="D248" s="70"/>
      <c r="E248" s="70"/>
      <c r="F248" s="70"/>
      <c r="G248" s="70"/>
      <c r="H248" s="70"/>
    </row>
    <row r="249" spans="2:8" s="54" customFormat="1">
      <c r="B249" s="55"/>
      <c r="D249" s="70"/>
      <c r="E249" s="70"/>
      <c r="F249" s="70"/>
      <c r="G249" s="70"/>
      <c r="H249" s="70"/>
    </row>
    <row r="250" spans="2:8" s="54" customFormat="1">
      <c r="B250" s="55"/>
      <c r="D250" s="70"/>
      <c r="E250" s="70"/>
      <c r="F250" s="70"/>
      <c r="G250" s="70"/>
      <c r="H250" s="70"/>
    </row>
    <row r="251" spans="2:8" s="54" customFormat="1">
      <c r="B251" s="55"/>
      <c r="D251" s="70"/>
      <c r="E251" s="70"/>
      <c r="F251" s="70"/>
      <c r="G251" s="70"/>
      <c r="H251" s="70"/>
    </row>
    <row r="252" spans="2:8" s="54" customFormat="1">
      <c r="B252" s="55"/>
      <c r="D252" s="70"/>
      <c r="E252" s="70"/>
      <c r="F252" s="70"/>
      <c r="G252" s="70"/>
      <c r="H252" s="70"/>
    </row>
    <row r="253" spans="2:8" s="54" customFormat="1">
      <c r="B253" s="55"/>
      <c r="D253" s="70"/>
      <c r="E253" s="70"/>
      <c r="F253" s="70"/>
      <c r="G253" s="70"/>
      <c r="H253" s="70"/>
    </row>
    <row r="254" spans="2:8" s="54" customFormat="1">
      <c r="B254" s="55"/>
      <c r="D254" s="70"/>
      <c r="E254" s="70"/>
      <c r="F254" s="70"/>
      <c r="G254" s="70"/>
      <c r="H254" s="70"/>
    </row>
    <row r="255" spans="2:8" s="54" customFormat="1">
      <c r="B255" s="55"/>
      <c r="D255" s="70"/>
      <c r="E255" s="70"/>
      <c r="F255" s="70"/>
      <c r="G255" s="70"/>
      <c r="H255" s="70"/>
    </row>
    <row r="256" spans="2:8" s="54" customFormat="1">
      <c r="B256" s="55"/>
      <c r="D256" s="70"/>
      <c r="E256" s="70"/>
      <c r="F256" s="70"/>
      <c r="G256" s="70"/>
      <c r="H256" s="70"/>
    </row>
    <row r="257" spans="2:8" s="54" customFormat="1">
      <c r="B257" s="55"/>
      <c r="D257" s="70"/>
      <c r="E257" s="70"/>
      <c r="F257" s="70"/>
      <c r="G257" s="70"/>
      <c r="H257" s="70"/>
    </row>
    <row r="258" spans="2:8" s="54" customFormat="1">
      <c r="B258" s="55"/>
      <c r="D258" s="70"/>
      <c r="E258" s="70"/>
      <c r="F258" s="70"/>
      <c r="G258" s="70"/>
      <c r="H258" s="70"/>
    </row>
    <row r="259" spans="2:8" s="54" customFormat="1">
      <c r="B259" s="55"/>
      <c r="D259" s="70"/>
      <c r="E259" s="70"/>
      <c r="F259" s="70"/>
      <c r="G259" s="70"/>
      <c r="H259" s="70"/>
    </row>
    <row r="260" spans="2:8" s="54" customFormat="1">
      <c r="B260" s="55"/>
      <c r="D260" s="70"/>
      <c r="E260" s="70"/>
      <c r="F260" s="70"/>
      <c r="G260" s="70"/>
      <c r="H260" s="70"/>
    </row>
    <row r="261" spans="2:8" s="54" customFormat="1">
      <c r="B261" s="55"/>
      <c r="D261" s="70"/>
      <c r="E261" s="70"/>
      <c r="F261" s="70"/>
      <c r="G261" s="70"/>
      <c r="H261" s="70"/>
    </row>
    <row r="262" spans="2:8" s="54" customFormat="1">
      <c r="B262" s="55"/>
      <c r="D262" s="70"/>
      <c r="E262" s="70"/>
      <c r="F262" s="70"/>
      <c r="G262" s="70"/>
      <c r="H262" s="70"/>
    </row>
    <row r="263" spans="2:8" s="54" customFormat="1">
      <c r="B263" s="55"/>
      <c r="D263" s="70"/>
      <c r="E263" s="70"/>
      <c r="F263" s="70"/>
      <c r="G263" s="70"/>
      <c r="H263" s="70"/>
    </row>
    <row r="264" spans="2:8" s="54" customFormat="1">
      <c r="B264" s="55"/>
      <c r="D264" s="70"/>
      <c r="E264" s="70"/>
      <c r="F264" s="70"/>
      <c r="G264" s="70"/>
      <c r="H264" s="70"/>
    </row>
    <row r="265" spans="2:8" s="54" customFormat="1">
      <c r="B265" s="55"/>
      <c r="D265" s="70"/>
      <c r="E265" s="70"/>
      <c r="F265" s="70"/>
      <c r="G265" s="70"/>
      <c r="H265" s="70"/>
    </row>
    <row r="266" spans="2:8" s="54" customFormat="1">
      <c r="B266" s="55"/>
      <c r="D266" s="70"/>
      <c r="E266" s="70"/>
      <c r="F266" s="70"/>
      <c r="G266" s="70"/>
      <c r="H266" s="70"/>
    </row>
    <row r="267" spans="2:8" s="54" customFormat="1">
      <c r="B267" s="55"/>
      <c r="D267" s="70"/>
      <c r="E267" s="70"/>
      <c r="F267" s="70"/>
      <c r="G267" s="70"/>
      <c r="H267" s="70"/>
    </row>
    <row r="268" spans="2:8" s="54" customFormat="1">
      <c r="B268" s="55"/>
      <c r="D268" s="70"/>
      <c r="E268" s="70"/>
      <c r="F268" s="70"/>
      <c r="G268" s="70"/>
      <c r="H268" s="70"/>
    </row>
    <row r="269" spans="2:8" s="54" customFormat="1">
      <c r="B269" s="55"/>
      <c r="D269" s="70"/>
      <c r="E269" s="70"/>
      <c r="F269" s="70"/>
      <c r="G269" s="70"/>
      <c r="H269" s="70"/>
    </row>
    <row r="270" spans="2:8" s="54" customFormat="1">
      <c r="B270" s="55"/>
      <c r="D270" s="70"/>
      <c r="E270" s="70"/>
      <c r="F270" s="70"/>
      <c r="G270" s="70"/>
      <c r="H270" s="70"/>
    </row>
    <row r="271" spans="2:8" s="54" customFormat="1">
      <c r="B271" s="55"/>
      <c r="D271" s="70"/>
      <c r="E271" s="70"/>
      <c r="F271" s="70"/>
      <c r="G271" s="70"/>
      <c r="H271" s="70"/>
    </row>
    <row r="272" spans="2:8" s="54" customFormat="1">
      <c r="B272" s="55"/>
      <c r="D272" s="70"/>
      <c r="E272" s="70"/>
      <c r="F272" s="70"/>
      <c r="G272" s="70"/>
      <c r="H272" s="70"/>
    </row>
    <row r="273" spans="2:8" s="54" customFormat="1">
      <c r="B273" s="55"/>
      <c r="D273" s="70"/>
      <c r="E273" s="70"/>
      <c r="F273" s="70"/>
      <c r="G273" s="70"/>
      <c r="H273" s="70"/>
    </row>
    <row r="274" spans="2:8" s="54" customFormat="1">
      <c r="B274" s="55"/>
      <c r="D274" s="70"/>
      <c r="E274" s="70"/>
      <c r="F274" s="70"/>
      <c r="G274" s="70"/>
      <c r="H274" s="70"/>
    </row>
    <row r="275" spans="2:8" s="54" customFormat="1">
      <c r="B275" s="55"/>
      <c r="D275" s="70"/>
      <c r="E275" s="70"/>
      <c r="F275" s="70"/>
      <c r="G275" s="70"/>
      <c r="H275" s="70"/>
    </row>
    <row r="276" spans="2:8" s="54" customFormat="1">
      <c r="B276" s="55"/>
      <c r="D276" s="70"/>
      <c r="E276" s="70"/>
      <c r="F276" s="70"/>
      <c r="G276" s="70"/>
      <c r="H276" s="70"/>
    </row>
    <row r="277" spans="2:8" s="54" customFormat="1">
      <c r="B277" s="55"/>
      <c r="D277" s="70"/>
      <c r="E277" s="70"/>
      <c r="F277" s="70"/>
      <c r="G277" s="70"/>
      <c r="H277" s="70"/>
    </row>
    <row r="278" spans="2:8" s="54" customFormat="1">
      <c r="B278" s="55"/>
      <c r="D278" s="70"/>
      <c r="E278" s="70"/>
      <c r="F278" s="70"/>
      <c r="G278" s="70"/>
      <c r="H278" s="70"/>
    </row>
    <row r="279" spans="2:8" s="54" customFormat="1">
      <c r="B279" s="55"/>
      <c r="D279" s="70"/>
      <c r="E279" s="70"/>
      <c r="F279" s="70"/>
      <c r="G279" s="70"/>
      <c r="H279" s="70"/>
    </row>
    <row r="280" spans="2:8" s="54" customFormat="1">
      <c r="B280" s="55"/>
      <c r="D280" s="70"/>
      <c r="E280" s="70"/>
      <c r="F280" s="70"/>
      <c r="G280" s="70"/>
      <c r="H280" s="70"/>
    </row>
    <row r="281" spans="2:8" s="54" customFormat="1">
      <c r="B281" s="55"/>
      <c r="D281" s="70"/>
      <c r="E281" s="70"/>
      <c r="F281" s="70"/>
      <c r="G281" s="70"/>
      <c r="H281" s="70"/>
    </row>
    <row r="282" spans="2:8" s="54" customFormat="1">
      <c r="B282" s="55"/>
      <c r="D282" s="70"/>
      <c r="E282" s="70"/>
      <c r="F282" s="70"/>
      <c r="G282" s="70"/>
      <c r="H282" s="70"/>
    </row>
    <row r="283" spans="2:8" s="54" customFormat="1">
      <c r="B283" s="55"/>
      <c r="D283" s="70"/>
      <c r="E283" s="70"/>
      <c r="F283" s="70"/>
      <c r="G283" s="70"/>
      <c r="H283" s="70"/>
    </row>
    <row r="284" spans="2:8" s="54" customFormat="1">
      <c r="B284" s="55"/>
      <c r="D284" s="70"/>
      <c r="E284" s="70"/>
      <c r="F284" s="70"/>
      <c r="G284" s="70"/>
      <c r="H284" s="70"/>
    </row>
    <row r="285" spans="2:8" s="54" customFormat="1">
      <c r="B285" s="55"/>
      <c r="D285" s="70"/>
      <c r="E285" s="70"/>
      <c r="F285" s="70"/>
      <c r="G285" s="70"/>
      <c r="H285" s="70"/>
    </row>
    <row r="286" spans="2:8" s="54" customFormat="1">
      <c r="B286" s="55"/>
      <c r="D286" s="70"/>
      <c r="E286" s="70"/>
      <c r="F286" s="70"/>
      <c r="G286" s="70"/>
      <c r="H286" s="70"/>
    </row>
    <row r="287" spans="2:8" s="54" customFormat="1">
      <c r="B287" s="55"/>
      <c r="D287" s="70"/>
      <c r="E287" s="70"/>
      <c r="F287" s="70"/>
      <c r="G287" s="70"/>
      <c r="H287" s="70"/>
    </row>
    <row r="288" spans="2:8" s="54" customFormat="1">
      <c r="B288" s="55"/>
      <c r="D288" s="70"/>
      <c r="E288" s="70"/>
      <c r="F288" s="70"/>
      <c r="G288" s="70"/>
      <c r="H288" s="70"/>
    </row>
    <row r="289" spans="2:8" s="54" customFormat="1">
      <c r="B289" s="55"/>
      <c r="D289" s="70"/>
      <c r="E289" s="70"/>
      <c r="F289" s="70"/>
      <c r="G289" s="70"/>
      <c r="H289" s="70"/>
    </row>
    <row r="290" spans="2:8" s="54" customFormat="1">
      <c r="B290" s="55"/>
      <c r="D290" s="70"/>
      <c r="E290" s="70"/>
      <c r="F290" s="70"/>
      <c r="G290" s="70"/>
      <c r="H290" s="70"/>
    </row>
    <row r="291" spans="2:8" s="54" customFormat="1">
      <c r="B291" s="55"/>
      <c r="D291" s="70"/>
      <c r="E291" s="70"/>
      <c r="F291" s="70"/>
      <c r="G291" s="70"/>
      <c r="H291" s="70"/>
    </row>
    <row r="292" spans="2:8" s="54" customFormat="1">
      <c r="B292" s="55"/>
      <c r="D292" s="70"/>
      <c r="E292" s="70"/>
      <c r="F292" s="70"/>
      <c r="G292" s="70"/>
      <c r="H292" s="70"/>
    </row>
    <row r="293" spans="2:8" s="54" customFormat="1">
      <c r="B293" s="55"/>
      <c r="D293" s="70"/>
      <c r="E293" s="70"/>
      <c r="F293" s="70"/>
      <c r="G293" s="70"/>
      <c r="H293" s="70"/>
    </row>
    <row r="294" spans="2:8" s="54" customFormat="1">
      <c r="B294" s="55"/>
      <c r="D294" s="70"/>
      <c r="E294" s="70"/>
      <c r="F294" s="70"/>
      <c r="G294" s="70"/>
      <c r="H294" s="70"/>
    </row>
    <row r="295" spans="2:8" s="54" customFormat="1">
      <c r="B295" s="55"/>
      <c r="D295" s="70"/>
      <c r="E295" s="70"/>
      <c r="F295" s="70"/>
      <c r="G295" s="70"/>
      <c r="H295" s="70"/>
    </row>
    <row r="296" spans="2:8" s="54" customFormat="1">
      <c r="B296" s="55"/>
      <c r="D296" s="70"/>
      <c r="E296" s="70"/>
      <c r="F296" s="70"/>
      <c r="G296" s="70"/>
      <c r="H296" s="70"/>
    </row>
    <row r="297" spans="2:8" s="54" customFormat="1">
      <c r="B297" s="55"/>
      <c r="D297" s="70"/>
      <c r="E297" s="70"/>
      <c r="F297" s="70"/>
      <c r="G297" s="70"/>
      <c r="H297" s="70"/>
    </row>
    <row r="298" spans="2:8" s="54" customFormat="1">
      <c r="B298" s="55"/>
      <c r="D298" s="70"/>
      <c r="E298" s="70"/>
      <c r="F298" s="70"/>
      <c r="G298" s="70"/>
      <c r="H298" s="70"/>
    </row>
    <row r="299" spans="2:8" s="54" customFormat="1">
      <c r="B299" s="55"/>
      <c r="D299" s="70"/>
      <c r="E299" s="70"/>
      <c r="F299" s="70"/>
      <c r="G299" s="70"/>
      <c r="H299" s="70"/>
    </row>
    <row r="300" spans="2:8" s="54" customFormat="1">
      <c r="B300" s="55"/>
      <c r="D300" s="70"/>
      <c r="E300" s="70"/>
      <c r="F300" s="70"/>
      <c r="G300" s="70"/>
      <c r="H300" s="70"/>
    </row>
    <row r="301" spans="2:8" s="54" customFormat="1">
      <c r="B301" s="55"/>
      <c r="D301" s="70"/>
      <c r="E301" s="70"/>
      <c r="F301" s="70"/>
      <c r="G301" s="70"/>
      <c r="H301" s="70"/>
    </row>
    <row r="302" spans="2:8" s="54" customFormat="1">
      <c r="B302" s="55"/>
      <c r="D302" s="70"/>
      <c r="E302" s="70"/>
      <c r="F302" s="70"/>
      <c r="G302" s="70"/>
      <c r="H302" s="70"/>
    </row>
    <row r="303" spans="2:8" s="54" customFormat="1">
      <c r="B303" s="55"/>
      <c r="D303" s="70"/>
      <c r="E303" s="70"/>
      <c r="F303" s="70"/>
      <c r="G303" s="70"/>
      <c r="H303" s="70"/>
    </row>
    <row r="304" spans="2:8" s="54" customFormat="1">
      <c r="B304" s="55"/>
      <c r="D304" s="70"/>
      <c r="E304" s="70"/>
      <c r="F304" s="70"/>
      <c r="G304" s="70"/>
      <c r="H304" s="70"/>
    </row>
    <row r="305" spans="2:8" s="54" customFormat="1">
      <c r="B305" s="55"/>
      <c r="D305" s="70"/>
      <c r="E305" s="70"/>
      <c r="F305" s="70"/>
      <c r="G305" s="70"/>
      <c r="H305" s="70"/>
    </row>
    <row r="306" spans="2:8" s="54" customFormat="1">
      <c r="B306" s="55"/>
      <c r="D306" s="70"/>
      <c r="E306" s="70"/>
      <c r="F306" s="70"/>
      <c r="G306" s="70"/>
      <c r="H306" s="70"/>
    </row>
    <row r="307" spans="2:8" s="54" customFormat="1">
      <c r="B307" s="55"/>
      <c r="D307" s="70"/>
      <c r="E307" s="70"/>
      <c r="F307" s="70"/>
      <c r="G307" s="70"/>
      <c r="H307" s="70"/>
    </row>
    <row r="308" spans="2:8" s="54" customFormat="1">
      <c r="B308" s="55"/>
      <c r="D308" s="70"/>
      <c r="E308" s="70"/>
      <c r="F308" s="70"/>
      <c r="G308" s="70"/>
      <c r="H308" s="70"/>
    </row>
    <row r="309" spans="2:8" s="54" customFormat="1">
      <c r="B309" s="55"/>
      <c r="D309" s="70"/>
      <c r="E309" s="70"/>
      <c r="F309" s="70"/>
      <c r="G309" s="70"/>
      <c r="H309" s="70"/>
    </row>
    <row r="310" spans="2:8" s="54" customFormat="1">
      <c r="B310" s="55"/>
      <c r="D310" s="70"/>
      <c r="E310" s="70"/>
      <c r="F310" s="70"/>
      <c r="G310" s="70"/>
      <c r="H310" s="70"/>
    </row>
    <row r="311" spans="2:8" s="54" customFormat="1">
      <c r="B311" s="55"/>
      <c r="D311" s="70"/>
      <c r="E311" s="70"/>
      <c r="F311" s="70"/>
      <c r="G311" s="70"/>
      <c r="H311" s="70"/>
    </row>
    <row r="312" spans="2:8" s="54" customFormat="1">
      <c r="B312" s="55"/>
      <c r="D312" s="70"/>
      <c r="E312" s="70"/>
      <c r="F312" s="70"/>
      <c r="G312" s="70"/>
      <c r="H312" s="70"/>
    </row>
    <row r="313" spans="2:8" s="54" customFormat="1">
      <c r="B313" s="55"/>
      <c r="D313" s="70"/>
      <c r="E313" s="70"/>
      <c r="F313" s="70"/>
      <c r="G313" s="70"/>
      <c r="H313" s="70"/>
    </row>
    <row r="314" spans="2:8" s="54" customFormat="1">
      <c r="B314" s="55"/>
      <c r="D314" s="70"/>
      <c r="E314" s="70"/>
      <c r="F314" s="70"/>
      <c r="G314" s="70"/>
      <c r="H314" s="70"/>
    </row>
    <row r="315" spans="2:8" s="54" customFormat="1">
      <c r="B315" s="55"/>
      <c r="D315" s="70"/>
      <c r="E315" s="70"/>
      <c r="F315" s="70"/>
      <c r="G315" s="70"/>
      <c r="H315" s="70"/>
    </row>
    <row r="316" spans="2:8" s="54" customFormat="1">
      <c r="B316" s="55"/>
      <c r="D316" s="70"/>
      <c r="E316" s="70"/>
      <c r="F316" s="70"/>
      <c r="G316" s="70"/>
      <c r="H316" s="70"/>
    </row>
    <row r="317" spans="2:8" s="54" customFormat="1">
      <c r="B317" s="55"/>
      <c r="D317" s="70"/>
      <c r="E317" s="70"/>
      <c r="F317" s="70"/>
      <c r="G317" s="70"/>
      <c r="H317" s="70"/>
    </row>
    <row r="318" spans="2:8" s="54" customFormat="1">
      <c r="B318" s="55"/>
      <c r="D318" s="70"/>
      <c r="E318" s="70"/>
      <c r="F318" s="70"/>
      <c r="G318" s="70"/>
      <c r="H318" s="70"/>
    </row>
    <row r="319" spans="2:8" s="54" customFormat="1">
      <c r="B319" s="55"/>
      <c r="D319" s="70"/>
      <c r="E319" s="70"/>
      <c r="F319" s="70"/>
      <c r="G319" s="70"/>
      <c r="H319" s="70"/>
    </row>
    <row r="320" spans="2:8" s="54" customFormat="1">
      <c r="B320" s="55"/>
      <c r="D320" s="70"/>
      <c r="E320" s="70"/>
      <c r="F320" s="70"/>
      <c r="G320" s="70"/>
      <c r="H320" s="70"/>
    </row>
    <row r="321" spans="2:8" s="54" customFormat="1">
      <c r="B321" s="55"/>
      <c r="D321" s="70"/>
      <c r="E321" s="70"/>
      <c r="F321" s="70"/>
      <c r="G321" s="70"/>
      <c r="H321" s="70"/>
    </row>
    <row r="322" spans="2:8" s="54" customFormat="1">
      <c r="B322" s="55"/>
      <c r="D322" s="70"/>
      <c r="E322" s="70"/>
      <c r="F322" s="70"/>
      <c r="G322" s="70"/>
      <c r="H322" s="70"/>
    </row>
    <row r="323" spans="2:8" s="54" customFormat="1">
      <c r="B323" s="55"/>
      <c r="D323" s="70"/>
      <c r="E323" s="70"/>
      <c r="F323" s="70"/>
      <c r="G323" s="70"/>
      <c r="H323" s="70"/>
    </row>
    <row r="324" spans="2:8" s="54" customFormat="1">
      <c r="B324" s="55"/>
      <c r="D324" s="70"/>
      <c r="E324" s="70"/>
      <c r="F324" s="70"/>
      <c r="G324" s="70"/>
      <c r="H324" s="70"/>
    </row>
    <row r="325" spans="2:8" s="54" customFormat="1">
      <c r="B325" s="55"/>
      <c r="D325" s="70"/>
      <c r="E325" s="70"/>
      <c r="F325" s="70"/>
      <c r="G325" s="70"/>
      <c r="H325" s="70"/>
    </row>
    <row r="326" spans="2:8" s="54" customFormat="1">
      <c r="B326" s="55"/>
      <c r="D326" s="70"/>
      <c r="E326" s="70"/>
      <c r="F326" s="70"/>
      <c r="G326" s="70"/>
      <c r="H326" s="70"/>
    </row>
    <row r="327" spans="2:8" s="54" customFormat="1">
      <c r="B327" s="55"/>
      <c r="D327" s="70"/>
      <c r="E327" s="70"/>
      <c r="F327" s="70"/>
      <c r="G327" s="70"/>
      <c r="H327" s="70"/>
    </row>
    <row r="328" spans="2:8" s="54" customFormat="1">
      <c r="B328" s="55"/>
      <c r="D328" s="70"/>
      <c r="E328" s="70"/>
      <c r="F328" s="70"/>
      <c r="G328" s="70"/>
      <c r="H328" s="70"/>
    </row>
    <row r="329" spans="2:8" s="54" customFormat="1">
      <c r="B329" s="55"/>
      <c r="D329" s="70"/>
      <c r="E329" s="70"/>
      <c r="F329" s="70"/>
      <c r="G329" s="70"/>
      <c r="H329" s="70"/>
    </row>
    <row r="330" spans="2:8" s="54" customFormat="1">
      <c r="B330" s="55"/>
      <c r="D330" s="70"/>
      <c r="E330" s="70"/>
      <c r="F330" s="70"/>
      <c r="G330" s="70"/>
      <c r="H330" s="70"/>
    </row>
    <row r="331" spans="2:8" s="54" customFormat="1">
      <c r="B331" s="55"/>
      <c r="D331" s="70"/>
      <c r="E331" s="70"/>
      <c r="F331" s="70"/>
      <c r="G331" s="70"/>
      <c r="H331" s="70"/>
    </row>
    <row r="332" spans="2:8" s="54" customFormat="1">
      <c r="B332" s="55"/>
      <c r="D332" s="70"/>
      <c r="E332" s="70"/>
      <c r="F332" s="70"/>
      <c r="G332" s="70"/>
      <c r="H332" s="70"/>
    </row>
    <row r="333" spans="2:8" s="54" customFormat="1">
      <c r="B333" s="55"/>
      <c r="D333" s="70"/>
      <c r="E333" s="70"/>
      <c r="F333" s="70"/>
      <c r="G333" s="70"/>
      <c r="H333" s="70"/>
    </row>
    <row r="334" spans="2:8" s="54" customFormat="1">
      <c r="B334" s="55"/>
      <c r="D334" s="70"/>
      <c r="E334" s="70"/>
      <c r="F334" s="70"/>
      <c r="G334" s="70"/>
      <c r="H334" s="70"/>
    </row>
    <row r="335" spans="2:8" s="54" customFormat="1">
      <c r="B335" s="55"/>
      <c r="D335" s="70"/>
      <c r="E335" s="70"/>
      <c r="F335" s="70"/>
      <c r="G335" s="70"/>
      <c r="H335" s="70"/>
    </row>
    <row r="336" spans="2:8" s="54" customFormat="1">
      <c r="B336" s="55"/>
      <c r="D336" s="70"/>
      <c r="E336" s="70"/>
      <c r="F336" s="70"/>
      <c r="G336" s="70"/>
      <c r="H336" s="70"/>
    </row>
    <row r="337" spans="2:8" s="54" customFormat="1">
      <c r="B337" s="55"/>
      <c r="D337" s="70"/>
      <c r="E337" s="70"/>
      <c r="F337" s="70"/>
      <c r="G337" s="70"/>
      <c r="H337" s="70"/>
    </row>
    <row r="338" spans="2:8" s="54" customFormat="1">
      <c r="B338" s="55"/>
      <c r="D338" s="70"/>
      <c r="E338" s="70"/>
      <c r="F338" s="70"/>
      <c r="G338" s="70"/>
      <c r="H338" s="70"/>
    </row>
    <row r="339" spans="2:8" s="54" customFormat="1">
      <c r="B339" s="55"/>
      <c r="D339" s="70"/>
      <c r="E339" s="70"/>
      <c r="F339" s="70"/>
      <c r="G339" s="70"/>
      <c r="H339" s="70"/>
    </row>
    <row r="340" spans="2:8" s="54" customFormat="1">
      <c r="B340" s="55"/>
      <c r="D340" s="70"/>
      <c r="E340" s="70"/>
      <c r="F340" s="70"/>
      <c r="G340" s="70"/>
      <c r="H340" s="70"/>
    </row>
    <row r="341" spans="2:8" s="54" customFormat="1">
      <c r="B341" s="55"/>
      <c r="D341" s="70"/>
      <c r="E341" s="70"/>
      <c r="F341" s="70"/>
      <c r="G341" s="70"/>
      <c r="H341" s="70"/>
    </row>
    <row r="342" spans="2:8" s="54" customFormat="1">
      <c r="B342" s="55"/>
      <c r="D342" s="70"/>
      <c r="E342" s="70"/>
      <c r="F342" s="70"/>
      <c r="G342" s="70"/>
      <c r="H342" s="70"/>
    </row>
    <row r="343" spans="2:8" s="54" customFormat="1">
      <c r="B343" s="55"/>
      <c r="D343" s="70"/>
      <c r="E343" s="70"/>
      <c r="F343" s="70"/>
      <c r="G343" s="70"/>
      <c r="H343" s="70"/>
    </row>
    <row r="344" spans="2:8" s="54" customFormat="1">
      <c r="B344" s="55"/>
      <c r="D344" s="70"/>
      <c r="E344" s="70"/>
      <c r="F344" s="70"/>
      <c r="G344" s="70"/>
      <c r="H344" s="70"/>
    </row>
    <row r="345" spans="2:8" s="54" customFormat="1">
      <c r="B345" s="55"/>
      <c r="D345" s="70"/>
      <c r="E345" s="70"/>
      <c r="F345" s="70"/>
      <c r="G345" s="70"/>
      <c r="H345" s="70"/>
    </row>
    <row r="346" spans="2:8" s="54" customFormat="1">
      <c r="B346" s="55"/>
      <c r="D346" s="70"/>
      <c r="E346" s="70"/>
      <c r="F346" s="70"/>
      <c r="G346" s="70"/>
      <c r="H346" s="70"/>
    </row>
    <row r="347" spans="2:8" s="54" customFormat="1">
      <c r="B347" s="55"/>
      <c r="D347" s="70"/>
      <c r="E347" s="70"/>
      <c r="F347" s="70"/>
      <c r="G347" s="70"/>
      <c r="H347" s="70"/>
    </row>
    <row r="348" spans="2:8" s="54" customFormat="1">
      <c r="B348" s="55"/>
      <c r="D348" s="70"/>
      <c r="E348" s="70"/>
      <c r="F348" s="70"/>
      <c r="G348" s="70"/>
      <c r="H348" s="70"/>
    </row>
    <row r="349" spans="2:8" s="54" customFormat="1">
      <c r="B349" s="55"/>
      <c r="D349" s="70"/>
      <c r="E349" s="70"/>
      <c r="F349" s="70"/>
      <c r="G349" s="70"/>
      <c r="H349" s="70"/>
    </row>
    <row r="350" spans="2:8" s="54" customFormat="1">
      <c r="B350" s="55"/>
      <c r="D350" s="70"/>
      <c r="E350" s="70"/>
      <c r="F350" s="70"/>
      <c r="G350" s="70"/>
      <c r="H350" s="70"/>
    </row>
    <row r="351" spans="2:8" s="54" customFormat="1">
      <c r="B351" s="55"/>
      <c r="D351" s="70"/>
      <c r="E351" s="70"/>
      <c r="F351" s="70"/>
      <c r="G351" s="70"/>
      <c r="H351" s="70"/>
    </row>
    <row r="352" spans="2:8" s="54" customFormat="1">
      <c r="B352" s="55"/>
      <c r="D352" s="70"/>
      <c r="E352" s="70"/>
      <c r="F352" s="70"/>
      <c r="G352" s="70"/>
      <c r="H352" s="70"/>
    </row>
    <row r="353" spans="2:8" s="54" customFormat="1">
      <c r="B353" s="55"/>
      <c r="D353" s="70"/>
      <c r="E353" s="70"/>
      <c r="F353" s="70"/>
      <c r="G353" s="70"/>
      <c r="H353" s="70"/>
    </row>
    <row r="354" spans="2:8" s="54" customFormat="1">
      <c r="B354" s="55"/>
      <c r="D354" s="70"/>
      <c r="E354" s="70"/>
      <c r="F354" s="70"/>
      <c r="G354" s="70"/>
      <c r="H354" s="70"/>
    </row>
    <row r="355" spans="2:8" s="54" customFormat="1">
      <c r="B355" s="55"/>
      <c r="D355" s="70"/>
      <c r="E355" s="70"/>
      <c r="F355" s="70"/>
      <c r="G355" s="70"/>
      <c r="H355" s="70"/>
    </row>
    <row r="356" spans="2:8" s="54" customFormat="1">
      <c r="B356" s="55"/>
      <c r="D356" s="70"/>
      <c r="E356" s="70"/>
      <c r="F356" s="70"/>
      <c r="G356" s="70"/>
      <c r="H356" s="70"/>
    </row>
    <row r="357" spans="2:8" s="54" customFormat="1">
      <c r="B357" s="55"/>
      <c r="D357" s="70"/>
      <c r="E357" s="70"/>
      <c r="F357" s="70"/>
      <c r="G357" s="70"/>
      <c r="H357" s="70"/>
    </row>
    <row r="358" spans="2:8" s="54" customFormat="1">
      <c r="B358" s="55"/>
      <c r="D358" s="70"/>
      <c r="E358" s="70"/>
      <c r="F358" s="70"/>
      <c r="G358" s="70"/>
      <c r="H358" s="70"/>
    </row>
    <row r="359" spans="2:8" s="54" customFormat="1">
      <c r="B359" s="55"/>
      <c r="D359" s="70"/>
      <c r="E359" s="70"/>
      <c r="F359" s="70"/>
      <c r="G359" s="70"/>
      <c r="H359" s="70"/>
    </row>
    <row r="360" spans="2:8" s="54" customFormat="1">
      <c r="B360" s="55"/>
      <c r="D360" s="70"/>
      <c r="E360" s="70"/>
      <c r="F360" s="70"/>
      <c r="G360" s="70"/>
      <c r="H360" s="70"/>
    </row>
    <row r="361" spans="2:8" s="54" customFormat="1">
      <c r="B361" s="55"/>
      <c r="D361" s="70"/>
      <c r="E361" s="70"/>
      <c r="F361" s="70"/>
      <c r="G361" s="70"/>
      <c r="H361" s="70"/>
    </row>
    <row r="362" spans="2:8" s="54" customFormat="1">
      <c r="B362" s="55"/>
      <c r="D362" s="70"/>
      <c r="E362" s="70"/>
      <c r="F362" s="70"/>
      <c r="G362" s="70"/>
      <c r="H362" s="70"/>
    </row>
    <row r="363" spans="2:8" s="54" customFormat="1">
      <c r="B363" s="55"/>
      <c r="D363" s="70"/>
      <c r="E363" s="70"/>
      <c r="F363" s="70"/>
      <c r="G363" s="70"/>
      <c r="H363" s="70"/>
    </row>
    <row r="364" spans="2:8" s="54" customFormat="1">
      <c r="B364" s="55"/>
      <c r="D364" s="70"/>
      <c r="E364" s="70"/>
      <c r="F364" s="70"/>
      <c r="G364" s="70"/>
      <c r="H364" s="70"/>
    </row>
    <row r="365" spans="2:8" s="54" customFormat="1">
      <c r="B365" s="55"/>
      <c r="D365" s="70"/>
      <c r="E365" s="70"/>
      <c r="F365" s="70"/>
      <c r="G365" s="70"/>
      <c r="H365" s="70"/>
    </row>
    <row r="366" spans="2:8" s="54" customFormat="1">
      <c r="B366" s="55"/>
      <c r="D366" s="70"/>
      <c r="E366" s="70"/>
      <c r="F366" s="70"/>
      <c r="G366" s="70"/>
      <c r="H366" s="70"/>
    </row>
    <row r="367" spans="2:8" s="54" customFormat="1">
      <c r="B367" s="55"/>
      <c r="D367" s="70"/>
      <c r="E367" s="70"/>
      <c r="F367" s="70"/>
      <c r="G367" s="70"/>
      <c r="H367" s="70"/>
    </row>
    <row r="368" spans="2:8" s="54" customFormat="1">
      <c r="B368" s="55"/>
      <c r="D368" s="70"/>
      <c r="E368" s="70"/>
      <c r="F368" s="70"/>
      <c r="G368" s="70"/>
      <c r="H368" s="70"/>
    </row>
    <row r="369" spans="2:8" s="54" customFormat="1">
      <c r="B369" s="55"/>
      <c r="D369" s="70"/>
      <c r="E369" s="70"/>
      <c r="F369" s="70"/>
      <c r="G369" s="70"/>
      <c r="H369" s="70"/>
    </row>
    <row r="370" spans="2:8" s="54" customFormat="1">
      <c r="B370" s="55"/>
      <c r="D370" s="70"/>
      <c r="E370" s="70"/>
      <c r="F370" s="70"/>
      <c r="G370" s="70"/>
      <c r="H370" s="70"/>
    </row>
    <row r="371" spans="2:8" s="54" customFormat="1">
      <c r="B371" s="55"/>
      <c r="D371" s="70"/>
      <c r="E371" s="70"/>
      <c r="F371" s="70"/>
      <c r="G371" s="70"/>
      <c r="H371" s="70"/>
    </row>
    <row r="372" spans="2:8" s="54" customFormat="1">
      <c r="B372" s="55"/>
      <c r="D372" s="70"/>
      <c r="E372" s="70"/>
      <c r="F372" s="70"/>
      <c r="G372" s="70"/>
      <c r="H372" s="70"/>
    </row>
    <row r="373" spans="2:8" s="54" customFormat="1">
      <c r="B373" s="55"/>
      <c r="D373" s="70"/>
      <c r="E373" s="70"/>
      <c r="F373" s="70"/>
      <c r="G373" s="70"/>
      <c r="H373" s="70"/>
    </row>
    <row r="374" spans="2:8" s="54" customFormat="1">
      <c r="B374" s="55"/>
      <c r="D374" s="70"/>
      <c r="E374" s="70"/>
      <c r="F374" s="70"/>
      <c r="G374" s="70"/>
      <c r="H374" s="70"/>
    </row>
    <row r="375" spans="2:8" s="54" customFormat="1">
      <c r="B375" s="55"/>
      <c r="D375" s="70"/>
      <c r="E375" s="70"/>
      <c r="F375" s="70"/>
      <c r="G375" s="70"/>
      <c r="H375" s="70"/>
    </row>
    <row r="376" spans="2:8" s="54" customFormat="1">
      <c r="B376" s="55"/>
      <c r="D376" s="70"/>
      <c r="E376" s="70"/>
      <c r="F376" s="70"/>
      <c r="G376" s="70"/>
      <c r="H376" s="70"/>
    </row>
    <row r="377" spans="2:8" s="54" customFormat="1">
      <c r="B377" s="55"/>
      <c r="D377" s="70"/>
      <c r="E377" s="70"/>
      <c r="F377" s="70"/>
      <c r="G377" s="70"/>
      <c r="H377" s="70"/>
    </row>
    <row r="378" spans="2:8" s="54" customFormat="1">
      <c r="B378" s="55"/>
      <c r="D378" s="70"/>
      <c r="E378" s="70"/>
      <c r="F378" s="70"/>
      <c r="G378" s="70"/>
      <c r="H378" s="70"/>
    </row>
    <row r="379" spans="2:8" s="54" customFormat="1">
      <c r="B379" s="55"/>
      <c r="D379" s="70"/>
      <c r="E379" s="70"/>
      <c r="F379" s="70"/>
      <c r="G379" s="70"/>
      <c r="H379" s="70"/>
    </row>
    <row r="380" spans="2:8" s="54" customFormat="1">
      <c r="B380" s="55"/>
      <c r="D380" s="70"/>
      <c r="E380" s="70"/>
      <c r="F380" s="70"/>
      <c r="G380" s="70"/>
      <c r="H380" s="70"/>
    </row>
    <row r="381" spans="2:8" s="54" customFormat="1">
      <c r="B381" s="55"/>
      <c r="D381" s="70"/>
      <c r="E381" s="70"/>
      <c r="F381" s="70"/>
      <c r="G381" s="70"/>
      <c r="H381" s="70"/>
    </row>
    <row r="382" spans="2:8" s="54" customFormat="1">
      <c r="B382" s="55"/>
      <c r="D382" s="70"/>
      <c r="E382" s="70"/>
      <c r="F382" s="70"/>
      <c r="G382" s="70"/>
      <c r="H382" s="70"/>
    </row>
    <row r="383" spans="2:8" s="54" customFormat="1">
      <c r="B383" s="55"/>
      <c r="D383" s="70"/>
      <c r="E383" s="70"/>
      <c r="F383" s="70"/>
      <c r="G383" s="70"/>
      <c r="H383" s="70"/>
    </row>
    <row r="384" spans="2:8" s="54" customFormat="1">
      <c r="B384" s="55"/>
      <c r="D384" s="70"/>
      <c r="E384" s="70"/>
      <c r="F384" s="70"/>
      <c r="G384" s="70"/>
      <c r="H384" s="70"/>
    </row>
    <row r="385" spans="2:8" s="54" customFormat="1">
      <c r="B385" s="55"/>
      <c r="D385" s="70"/>
      <c r="E385" s="70"/>
      <c r="F385" s="70"/>
      <c r="G385" s="70"/>
      <c r="H385" s="70"/>
    </row>
    <row r="386" spans="2:8" s="54" customFormat="1">
      <c r="B386" s="55"/>
      <c r="D386" s="70"/>
      <c r="E386" s="70"/>
      <c r="F386" s="70"/>
      <c r="G386" s="70"/>
      <c r="H386" s="70"/>
    </row>
    <row r="387" spans="2:8" s="54" customFormat="1">
      <c r="B387" s="55"/>
      <c r="D387" s="70"/>
      <c r="E387" s="70"/>
      <c r="F387" s="70"/>
      <c r="G387" s="70"/>
      <c r="H387" s="70"/>
    </row>
    <row r="388" spans="2:8" s="54" customFormat="1">
      <c r="B388" s="55"/>
      <c r="D388" s="70"/>
      <c r="E388" s="70"/>
      <c r="F388" s="70"/>
      <c r="G388" s="70"/>
      <c r="H388" s="70"/>
    </row>
    <row r="389" spans="2:8" s="54" customFormat="1">
      <c r="B389" s="55"/>
      <c r="D389" s="70"/>
      <c r="E389" s="70"/>
      <c r="F389" s="70"/>
      <c r="G389" s="70"/>
      <c r="H389" s="70"/>
    </row>
    <row r="390" spans="2:8" s="54" customFormat="1">
      <c r="B390" s="55"/>
      <c r="D390" s="70"/>
      <c r="E390" s="70"/>
      <c r="F390" s="70"/>
      <c r="G390" s="70"/>
      <c r="H390" s="70"/>
    </row>
    <row r="391" spans="2:8" s="54" customFormat="1">
      <c r="B391" s="55"/>
      <c r="D391" s="70"/>
      <c r="E391" s="70"/>
      <c r="F391" s="70"/>
      <c r="G391" s="70"/>
      <c r="H391" s="70"/>
    </row>
    <row r="392" spans="2:8" s="54" customFormat="1">
      <c r="B392" s="55"/>
      <c r="D392" s="70"/>
      <c r="E392" s="70"/>
      <c r="F392" s="70"/>
      <c r="G392" s="70"/>
      <c r="H392" s="70"/>
    </row>
    <row r="393" spans="2:8" s="54" customFormat="1">
      <c r="B393" s="55"/>
      <c r="D393" s="70"/>
      <c r="E393" s="70"/>
      <c r="F393" s="70"/>
      <c r="G393" s="70"/>
      <c r="H393" s="70"/>
    </row>
    <row r="394" spans="2:8" s="54" customFormat="1">
      <c r="B394" s="55"/>
      <c r="D394" s="70"/>
      <c r="E394" s="70"/>
      <c r="F394" s="70"/>
      <c r="G394" s="70"/>
      <c r="H394" s="70"/>
    </row>
    <row r="395" spans="2:8" s="54" customFormat="1">
      <c r="B395" s="55"/>
      <c r="D395" s="70"/>
      <c r="E395" s="70"/>
      <c r="F395" s="70"/>
      <c r="G395" s="70"/>
      <c r="H395" s="70"/>
    </row>
    <row r="396" spans="2:8" s="54" customFormat="1">
      <c r="B396" s="55"/>
      <c r="D396" s="70"/>
      <c r="E396" s="70"/>
      <c r="F396" s="70"/>
      <c r="G396" s="70"/>
      <c r="H396" s="70"/>
    </row>
    <row r="397" spans="2:8" s="54" customFormat="1">
      <c r="B397" s="55"/>
      <c r="D397" s="70"/>
      <c r="E397" s="70"/>
      <c r="F397" s="70"/>
      <c r="G397" s="70"/>
      <c r="H397" s="70"/>
    </row>
    <row r="398" spans="2:8" s="54" customFormat="1">
      <c r="B398" s="55"/>
      <c r="D398" s="70"/>
      <c r="E398" s="70"/>
      <c r="F398" s="70"/>
      <c r="G398" s="70"/>
      <c r="H398" s="70"/>
    </row>
    <row r="399" spans="2:8" s="54" customFormat="1">
      <c r="B399" s="55"/>
      <c r="D399" s="70"/>
      <c r="E399" s="70"/>
      <c r="F399" s="70"/>
      <c r="G399" s="70"/>
      <c r="H399" s="70"/>
    </row>
    <row r="400" spans="2:8" s="54" customFormat="1">
      <c r="B400" s="55"/>
      <c r="D400" s="70"/>
      <c r="E400" s="70"/>
      <c r="F400" s="70"/>
      <c r="G400" s="70"/>
      <c r="H400" s="70"/>
    </row>
    <row r="401" spans="2:8" s="54" customFormat="1">
      <c r="B401" s="55"/>
      <c r="D401" s="70"/>
      <c r="E401" s="70"/>
      <c r="F401" s="70"/>
      <c r="G401" s="70"/>
      <c r="H401" s="70"/>
    </row>
    <row r="402" spans="2:8" s="54" customFormat="1">
      <c r="B402" s="55"/>
      <c r="D402" s="70"/>
      <c r="E402" s="70"/>
      <c r="F402" s="70"/>
      <c r="G402" s="70"/>
      <c r="H402" s="70"/>
    </row>
    <row r="403" spans="2:8" s="54" customFormat="1">
      <c r="B403" s="55"/>
      <c r="D403" s="70"/>
      <c r="E403" s="70"/>
      <c r="F403" s="70"/>
      <c r="G403" s="70"/>
      <c r="H403" s="70"/>
    </row>
    <row r="404" spans="2:8" s="54" customFormat="1">
      <c r="B404" s="55"/>
      <c r="D404" s="70"/>
      <c r="E404" s="70"/>
      <c r="F404" s="70"/>
      <c r="G404" s="70"/>
      <c r="H404" s="70"/>
    </row>
    <row r="405" spans="2:8" s="54" customFormat="1">
      <c r="B405" s="55"/>
      <c r="D405" s="70"/>
      <c r="E405" s="70"/>
      <c r="F405" s="70"/>
      <c r="G405" s="70"/>
      <c r="H405" s="70"/>
    </row>
    <row r="406" spans="2:8" s="54" customFormat="1">
      <c r="B406" s="55"/>
      <c r="D406" s="70"/>
      <c r="E406" s="70"/>
      <c r="F406" s="70"/>
      <c r="G406" s="70"/>
      <c r="H406" s="70"/>
    </row>
    <row r="407" spans="2:8" s="54" customFormat="1">
      <c r="B407" s="55"/>
      <c r="D407" s="70"/>
      <c r="E407" s="70"/>
      <c r="F407" s="70"/>
      <c r="G407" s="70"/>
      <c r="H407" s="70"/>
    </row>
    <row r="408" spans="2:8" s="54" customFormat="1">
      <c r="B408" s="55"/>
      <c r="D408" s="70"/>
      <c r="E408" s="70"/>
      <c r="F408" s="70"/>
      <c r="G408" s="70"/>
      <c r="H408" s="70"/>
    </row>
    <row r="409" spans="2:8" s="54" customFormat="1">
      <c r="B409" s="55"/>
      <c r="D409" s="70"/>
      <c r="E409" s="70"/>
      <c r="F409" s="70"/>
      <c r="G409" s="70"/>
      <c r="H409" s="70"/>
    </row>
    <row r="410" spans="2:8" s="54" customFormat="1">
      <c r="B410" s="55"/>
      <c r="D410" s="70"/>
      <c r="E410" s="70"/>
      <c r="F410" s="70"/>
      <c r="G410" s="70"/>
      <c r="H410" s="70"/>
    </row>
    <row r="411" spans="2:8" s="54" customFormat="1">
      <c r="B411" s="55"/>
      <c r="D411" s="70"/>
      <c r="E411" s="70"/>
      <c r="F411" s="70"/>
      <c r="G411" s="70"/>
      <c r="H411" s="70"/>
    </row>
    <row r="412" spans="2:8" s="54" customFormat="1">
      <c r="B412" s="55"/>
      <c r="D412" s="70"/>
      <c r="E412" s="70"/>
      <c r="F412" s="70"/>
      <c r="G412" s="70"/>
      <c r="H412" s="70"/>
    </row>
    <row r="413" spans="2:8" s="54" customFormat="1">
      <c r="B413" s="55"/>
      <c r="D413" s="70"/>
      <c r="E413" s="70"/>
      <c r="F413" s="70"/>
      <c r="G413" s="70"/>
      <c r="H413" s="70"/>
    </row>
    <row r="414" spans="2:8" s="54" customFormat="1">
      <c r="B414" s="55"/>
      <c r="D414" s="70"/>
      <c r="E414" s="70"/>
      <c r="F414" s="70"/>
      <c r="G414" s="70"/>
      <c r="H414" s="70"/>
    </row>
    <row r="415" spans="2:8" s="54" customFormat="1">
      <c r="B415" s="55"/>
      <c r="D415" s="70"/>
      <c r="E415" s="70"/>
      <c r="F415" s="70"/>
      <c r="G415" s="70"/>
      <c r="H415" s="70"/>
    </row>
    <row r="416" spans="2:8" s="54" customFormat="1">
      <c r="B416" s="55"/>
      <c r="D416" s="70"/>
      <c r="E416" s="70"/>
      <c r="F416" s="70"/>
      <c r="G416" s="70"/>
      <c r="H416" s="70"/>
    </row>
    <row r="417" spans="2:8" s="54" customFormat="1">
      <c r="B417" s="55"/>
      <c r="D417" s="70"/>
      <c r="E417" s="70"/>
      <c r="F417" s="70"/>
      <c r="G417" s="70"/>
      <c r="H417" s="70"/>
    </row>
    <row r="418" spans="2:8" s="54" customFormat="1">
      <c r="B418" s="55"/>
      <c r="D418" s="70"/>
      <c r="E418" s="70"/>
      <c r="F418" s="70"/>
      <c r="G418" s="70"/>
      <c r="H418" s="70"/>
    </row>
    <row r="419" spans="2:8" s="54" customFormat="1">
      <c r="B419" s="55"/>
      <c r="D419" s="70"/>
      <c r="E419" s="70"/>
      <c r="F419" s="70"/>
      <c r="G419" s="70"/>
      <c r="H419" s="70"/>
    </row>
    <row r="420" spans="2:8" s="54" customFormat="1">
      <c r="B420" s="55"/>
      <c r="D420" s="70"/>
      <c r="E420" s="70"/>
      <c r="F420" s="70"/>
      <c r="G420" s="70"/>
      <c r="H420" s="70"/>
    </row>
    <row r="421" spans="2:8" s="54" customFormat="1">
      <c r="B421" s="55"/>
      <c r="D421" s="70"/>
      <c r="E421" s="70"/>
      <c r="F421" s="70"/>
      <c r="G421" s="70"/>
      <c r="H421" s="70"/>
    </row>
    <row r="422" spans="2:8" s="54" customFormat="1">
      <c r="B422" s="55"/>
      <c r="D422" s="70"/>
      <c r="E422" s="70"/>
      <c r="F422" s="70"/>
      <c r="G422" s="70"/>
      <c r="H422" s="70"/>
    </row>
    <row r="423" spans="2:8" s="54" customFormat="1">
      <c r="B423" s="55"/>
      <c r="D423" s="70"/>
      <c r="E423" s="70"/>
      <c r="F423" s="70"/>
      <c r="G423" s="70"/>
      <c r="H423" s="70"/>
    </row>
    <row r="424" spans="2:8" s="54" customFormat="1">
      <c r="B424" s="55"/>
      <c r="D424" s="70"/>
      <c r="E424" s="70"/>
      <c r="F424" s="70"/>
      <c r="G424" s="70"/>
      <c r="H424" s="70"/>
    </row>
    <row r="425" spans="2:8" s="54" customFormat="1">
      <c r="B425" s="55"/>
      <c r="D425" s="70"/>
      <c r="E425" s="70"/>
      <c r="F425" s="70"/>
      <c r="G425" s="70"/>
      <c r="H425" s="70"/>
    </row>
    <row r="426" spans="2:8" s="54" customFormat="1">
      <c r="B426" s="55"/>
      <c r="D426" s="70"/>
      <c r="E426" s="70"/>
      <c r="F426" s="70"/>
      <c r="G426" s="70"/>
      <c r="H426" s="70"/>
    </row>
    <row r="427" spans="2:8" s="54" customFormat="1">
      <c r="B427" s="55"/>
      <c r="D427" s="70"/>
      <c r="E427" s="70"/>
      <c r="F427" s="70"/>
      <c r="G427" s="70"/>
      <c r="H427" s="70"/>
    </row>
    <row r="428" spans="2:8" s="54" customFormat="1">
      <c r="B428" s="55"/>
      <c r="D428" s="70"/>
      <c r="E428" s="70"/>
      <c r="F428" s="70"/>
      <c r="G428" s="70"/>
      <c r="H428" s="70"/>
    </row>
    <row r="429" spans="2:8" s="54" customFormat="1">
      <c r="B429" s="55"/>
      <c r="D429" s="70"/>
      <c r="E429" s="70"/>
      <c r="F429" s="70"/>
      <c r="G429" s="70"/>
      <c r="H429" s="70"/>
    </row>
    <row r="430" spans="2:8">
      <c r="D430" s="70"/>
      <c r="E430" s="70"/>
      <c r="F430" s="70"/>
      <c r="G430" s="70"/>
    </row>
    <row r="431" spans="2:8">
      <c r="D431" s="70"/>
      <c r="E431" s="70"/>
      <c r="F431" s="70"/>
      <c r="G431" s="70"/>
    </row>
    <row r="432" spans="2:8">
      <c r="D432" s="70"/>
      <c r="E432" s="70"/>
      <c r="F432" s="70"/>
      <c r="G432" s="70"/>
    </row>
    <row r="433" spans="4:7">
      <c r="D433" s="70"/>
      <c r="E433" s="70"/>
      <c r="F433" s="70"/>
      <c r="G433" s="70"/>
    </row>
    <row r="434" spans="4:7">
      <c r="D434" s="70"/>
      <c r="E434" s="70"/>
      <c r="F434" s="70"/>
      <c r="G434" s="70"/>
    </row>
    <row r="435" spans="4:7">
      <c r="D435" s="70"/>
      <c r="E435" s="70"/>
      <c r="F435" s="70"/>
      <c r="G435" s="70"/>
    </row>
    <row r="436" spans="4:7">
      <c r="D436" s="70"/>
      <c r="E436" s="70"/>
      <c r="F436" s="70"/>
      <c r="G436" s="70"/>
    </row>
    <row r="437" spans="4:7">
      <c r="D437" s="70"/>
      <c r="E437" s="70"/>
      <c r="F437" s="70"/>
      <c r="G437" s="70"/>
    </row>
    <row r="438" spans="4:7">
      <c r="D438" s="70"/>
      <c r="E438" s="70"/>
      <c r="F438" s="70"/>
      <c r="G438" s="70"/>
    </row>
    <row r="439" spans="4:7">
      <c r="D439" s="70"/>
      <c r="E439" s="70"/>
      <c r="F439" s="70"/>
      <c r="G439" s="70"/>
    </row>
    <row r="440" spans="4:7">
      <c r="D440" s="70"/>
      <c r="E440" s="70"/>
      <c r="F440" s="70"/>
      <c r="G440" s="70"/>
    </row>
    <row r="441" spans="4:7">
      <c r="D441" s="70"/>
      <c r="E441" s="70"/>
      <c r="F441" s="70"/>
      <c r="G441" s="70"/>
    </row>
    <row r="442" spans="4:7">
      <c r="D442" s="70"/>
      <c r="E442" s="70"/>
      <c r="F442" s="70"/>
      <c r="G442" s="70"/>
    </row>
    <row r="443" spans="4:7">
      <c r="D443" s="70"/>
      <c r="E443" s="70"/>
      <c r="F443" s="70"/>
      <c r="G443" s="70"/>
    </row>
    <row r="444" spans="4:7">
      <c r="D444" s="70"/>
      <c r="E444" s="70"/>
      <c r="F444" s="70"/>
      <c r="G444" s="70"/>
    </row>
    <row r="445" spans="4:7">
      <c r="D445" s="70"/>
      <c r="E445" s="70"/>
      <c r="F445" s="70"/>
      <c r="G445" s="70"/>
    </row>
    <row r="446" spans="4:7">
      <c r="D446" s="70"/>
      <c r="E446" s="70"/>
      <c r="F446" s="70"/>
      <c r="G446" s="70"/>
    </row>
    <row r="447" spans="4:7">
      <c r="D447" s="70"/>
      <c r="E447" s="70"/>
      <c r="F447" s="70"/>
      <c r="G447" s="70"/>
    </row>
    <row r="448" spans="4:7">
      <c r="D448" s="70"/>
      <c r="E448" s="70"/>
      <c r="F448" s="70"/>
      <c r="G448" s="70"/>
    </row>
    <row r="449" spans="4:7">
      <c r="D449" s="70"/>
      <c r="E449" s="70"/>
      <c r="F449" s="70"/>
      <c r="G449" s="70"/>
    </row>
    <row r="450" spans="4:7">
      <c r="D450" s="70"/>
      <c r="E450" s="70"/>
      <c r="F450" s="70"/>
      <c r="G450" s="70"/>
    </row>
    <row r="451" spans="4:7">
      <c r="D451" s="70"/>
      <c r="E451" s="70"/>
      <c r="F451" s="70"/>
      <c r="G451" s="70"/>
    </row>
    <row r="452" spans="4:7">
      <c r="D452" s="70"/>
      <c r="E452" s="70"/>
      <c r="F452" s="70"/>
      <c r="G452" s="70"/>
    </row>
    <row r="453" spans="4:7">
      <c r="D453" s="70"/>
      <c r="E453" s="70"/>
      <c r="F453" s="70"/>
      <c r="G453" s="70"/>
    </row>
    <row r="454" spans="4:7">
      <c r="D454" s="70"/>
      <c r="E454" s="70"/>
      <c r="F454" s="70"/>
      <c r="G454" s="70"/>
    </row>
    <row r="455" spans="4:7">
      <c r="D455" s="70"/>
      <c r="E455" s="70"/>
      <c r="F455" s="70"/>
      <c r="G455" s="70"/>
    </row>
    <row r="456" spans="4:7">
      <c r="D456" s="70"/>
      <c r="E456" s="70"/>
      <c r="F456" s="70"/>
      <c r="G456" s="70"/>
    </row>
    <row r="457" spans="4:7">
      <c r="D457" s="70"/>
      <c r="E457" s="70"/>
      <c r="F457" s="70"/>
      <c r="G457" s="70"/>
    </row>
    <row r="458" spans="4:7">
      <c r="D458" s="70"/>
      <c r="E458" s="70"/>
      <c r="F458" s="70"/>
      <c r="G458" s="70"/>
    </row>
    <row r="459" spans="4:7">
      <c r="D459" s="70"/>
      <c r="E459" s="70"/>
      <c r="F459" s="70"/>
      <c r="G459" s="70"/>
    </row>
    <row r="460" spans="4:7">
      <c r="D460" s="70"/>
      <c r="E460" s="70"/>
      <c r="F460" s="70"/>
      <c r="G460" s="70"/>
    </row>
    <row r="461" spans="4:7">
      <c r="D461" s="70"/>
      <c r="E461" s="70"/>
      <c r="F461" s="70"/>
      <c r="G461" s="70"/>
    </row>
    <row r="462" spans="4:7">
      <c r="D462" s="70"/>
      <c r="E462" s="70"/>
      <c r="F462" s="70"/>
      <c r="G462" s="70"/>
    </row>
    <row r="463" spans="4:7">
      <c r="D463" s="70"/>
      <c r="E463" s="70"/>
      <c r="F463" s="70"/>
      <c r="G463" s="70"/>
    </row>
    <row r="464" spans="4:7">
      <c r="D464" s="70"/>
      <c r="E464" s="70"/>
      <c r="F464" s="70"/>
      <c r="G464" s="70"/>
    </row>
    <row r="465" spans="4:7">
      <c r="D465" s="70"/>
      <c r="E465" s="70"/>
      <c r="F465" s="70"/>
      <c r="G465" s="70"/>
    </row>
    <row r="466" spans="4:7">
      <c r="D466" s="70"/>
      <c r="E466" s="70"/>
      <c r="F466" s="70"/>
      <c r="G466" s="70"/>
    </row>
    <row r="467" spans="4:7">
      <c r="D467" s="70"/>
      <c r="E467" s="70"/>
      <c r="F467" s="70"/>
      <c r="G467" s="70"/>
    </row>
    <row r="468" spans="4:7">
      <c r="D468" s="70"/>
      <c r="E468" s="70"/>
      <c r="F468" s="70"/>
      <c r="G468" s="70"/>
    </row>
    <row r="469" spans="4:7">
      <c r="D469" s="70"/>
      <c r="E469" s="70"/>
      <c r="F469" s="70"/>
      <c r="G469" s="70"/>
    </row>
    <row r="470" spans="4:7">
      <c r="D470" s="70"/>
      <c r="E470" s="70"/>
      <c r="F470" s="70"/>
      <c r="G470" s="70"/>
    </row>
    <row r="471" spans="4:7">
      <c r="D471" s="70"/>
      <c r="E471" s="70"/>
      <c r="F471" s="70"/>
      <c r="G471" s="70"/>
    </row>
    <row r="472" spans="4:7">
      <c r="D472" s="70"/>
      <c r="E472" s="70"/>
      <c r="F472" s="70"/>
      <c r="G472" s="70"/>
    </row>
    <row r="473" spans="4:7">
      <c r="D473" s="70"/>
      <c r="E473" s="70"/>
      <c r="F473" s="70"/>
      <c r="G473" s="70"/>
    </row>
    <row r="474" spans="4:7">
      <c r="D474" s="70"/>
      <c r="E474" s="70"/>
      <c r="F474" s="70"/>
      <c r="G474" s="70"/>
    </row>
    <row r="475" spans="4:7">
      <c r="D475" s="70"/>
      <c r="E475" s="70"/>
      <c r="F475" s="70"/>
      <c r="G475" s="70"/>
    </row>
    <row r="476" spans="4:7">
      <c r="D476" s="70"/>
      <c r="E476" s="70"/>
      <c r="F476" s="70"/>
      <c r="G476" s="70"/>
    </row>
    <row r="477" spans="4:7">
      <c r="D477" s="70"/>
      <c r="E477" s="70"/>
      <c r="F477" s="70"/>
      <c r="G477" s="70"/>
    </row>
    <row r="478" spans="4:7">
      <c r="D478" s="70"/>
      <c r="E478" s="70"/>
      <c r="F478" s="70"/>
      <c r="G478" s="70"/>
    </row>
    <row r="479" spans="4:7">
      <c r="D479" s="70"/>
      <c r="E479" s="70"/>
      <c r="F479" s="70"/>
      <c r="G479" s="70"/>
    </row>
    <row r="480" spans="4:7">
      <c r="D480" s="70"/>
      <c r="E480" s="70"/>
      <c r="F480" s="70"/>
      <c r="G480" s="70"/>
    </row>
    <row r="481" spans="4:7">
      <c r="D481" s="70"/>
      <c r="E481" s="70"/>
      <c r="F481" s="70"/>
      <c r="G481" s="70"/>
    </row>
    <row r="482" spans="4:7">
      <c r="D482" s="70"/>
      <c r="E482" s="70"/>
      <c r="F482" s="70"/>
      <c r="G482" s="70"/>
    </row>
    <row r="483" spans="4:7">
      <c r="D483" s="70"/>
      <c r="E483" s="70"/>
      <c r="F483" s="70"/>
      <c r="G483" s="70"/>
    </row>
    <row r="484" spans="4:7">
      <c r="D484" s="70"/>
      <c r="E484" s="70"/>
      <c r="F484" s="70"/>
      <c r="G484" s="70"/>
    </row>
    <row r="485" spans="4:7">
      <c r="D485" s="70"/>
      <c r="E485" s="70"/>
      <c r="F485" s="70"/>
      <c r="G485" s="70"/>
    </row>
    <row r="486" spans="4:7">
      <c r="D486" s="70"/>
      <c r="E486" s="70"/>
      <c r="F486" s="70"/>
      <c r="G486" s="70"/>
    </row>
    <row r="487" spans="4:7">
      <c r="D487" s="70"/>
      <c r="E487" s="70"/>
      <c r="F487" s="70"/>
      <c r="G487" s="70"/>
    </row>
    <row r="488" spans="4:7">
      <c r="D488" s="70"/>
      <c r="E488" s="70"/>
      <c r="F488" s="70"/>
      <c r="G488" s="70"/>
    </row>
    <row r="489" spans="4:7">
      <c r="D489" s="70"/>
      <c r="E489" s="70"/>
      <c r="F489" s="70"/>
      <c r="G489" s="70"/>
    </row>
    <row r="490" spans="4:7">
      <c r="D490" s="70"/>
      <c r="E490" s="70"/>
      <c r="F490" s="70"/>
      <c r="G490" s="70"/>
    </row>
    <row r="491" spans="4:7">
      <c r="D491" s="70"/>
      <c r="E491" s="70"/>
      <c r="F491" s="70"/>
      <c r="G491" s="70"/>
    </row>
    <row r="492" spans="4:7">
      <c r="D492" s="70"/>
      <c r="E492" s="70"/>
      <c r="F492" s="70"/>
      <c r="G492" s="70"/>
    </row>
    <row r="493" spans="4:7">
      <c r="D493" s="70"/>
      <c r="E493" s="70"/>
      <c r="F493" s="70"/>
      <c r="G493" s="70"/>
    </row>
    <row r="494" spans="4:7">
      <c r="D494" s="70"/>
      <c r="E494" s="70"/>
      <c r="F494" s="70"/>
      <c r="G494" s="70"/>
    </row>
    <row r="495" spans="4:7">
      <c r="D495" s="70"/>
      <c r="E495" s="70"/>
      <c r="F495" s="70"/>
      <c r="G495" s="70"/>
    </row>
    <row r="496" spans="4:7">
      <c r="D496" s="70"/>
      <c r="E496" s="70"/>
      <c r="F496" s="70"/>
      <c r="G496" s="70"/>
    </row>
    <row r="497" spans="4:7">
      <c r="D497" s="70"/>
      <c r="E497" s="70"/>
      <c r="F497" s="70"/>
      <c r="G497" s="70"/>
    </row>
    <row r="498" spans="4:7">
      <c r="D498" s="70"/>
      <c r="E498" s="70"/>
      <c r="F498" s="70"/>
      <c r="G498" s="70"/>
    </row>
    <row r="499" spans="4:7">
      <c r="D499" s="70"/>
      <c r="E499" s="70"/>
      <c r="F499" s="70"/>
      <c r="G499" s="70"/>
    </row>
    <row r="500" spans="4:7">
      <c r="D500" s="70"/>
      <c r="E500" s="70"/>
      <c r="F500" s="70"/>
      <c r="G500" s="70"/>
    </row>
    <row r="501" spans="4:7">
      <c r="D501" s="70"/>
      <c r="E501" s="70"/>
      <c r="F501" s="70"/>
      <c r="G501" s="70"/>
    </row>
    <row r="502" spans="4:7">
      <c r="D502" s="70"/>
      <c r="E502" s="70"/>
      <c r="F502" s="70"/>
      <c r="G502" s="70"/>
    </row>
    <row r="503" spans="4:7">
      <c r="D503" s="70"/>
      <c r="E503" s="70"/>
      <c r="F503" s="70"/>
      <c r="G503" s="70"/>
    </row>
    <row r="504" spans="4:7">
      <c r="D504" s="70"/>
      <c r="E504" s="70"/>
      <c r="F504" s="70"/>
      <c r="G504" s="70"/>
    </row>
    <row r="505" spans="4:7">
      <c r="D505" s="70"/>
      <c r="E505" s="70"/>
      <c r="F505" s="70"/>
      <c r="G505" s="70"/>
    </row>
    <row r="506" spans="4:7">
      <c r="D506" s="70"/>
      <c r="E506" s="70"/>
      <c r="F506" s="70"/>
      <c r="G506" s="70"/>
    </row>
    <row r="507" spans="4:7">
      <c r="D507" s="70"/>
      <c r="E507" s="70"/>
      <c r="F507" s="70"/>
      <c r="G507" s="70"/>
    </row>
    <row r="508" spans="4:7">
      <c r="D508" s="70"/>
      <c r="E508" s="70"/>
      <c r="F508" s="70"/>
      <c r="G508" s="70"/>
    </row>
    <row r="509" spans="4:7">
      <c r="D509" s="70"/>
      <c r="E509" s="70"/>
      <c r="F509" s="70"/>
      <c r="G509" s="70"/>
    </row>
    <row r="510" spans="4:7">
      <c r="D510" s="70"/>
      <c r="E510" s="70"/>
      <c r="F510" s="70"/>
      <c r="G510" s="70"/>
    </row>
    <row r="511" spans="4:7">
      <c r="D511" s="70"/>
      <c r="E511" s="70"/>
      <c r="F511" s="70"/>
      <c r="G511" s="70"/>
    </row>
    <row r="512" spans="4:7">
      <c r="D512" s="70"/>
      <c r="E512" s="70"/>
      <c r="F512" s="70"/>
      <c r="G512" s="70"/>
    </row>
    <row r="513" spans="4:7">
      <c r="D513" s="70"/>
      <c r="E513" s="70"/>
      <c r="F513" s="70"/>
      <c r="G513" s="70"/>
    </row>
    <row r="514" spans="4:7">
      <c r="D514" s="70"/>
      <c r="E514" s="70"/>
      <c r="F514" s="70"/>
      <c r="G514" s="70"/>
    </row>
    <row r="515" spans="4:7">
      <c r="D515" s="70"/>
      <c r="E515" s="70"/>
      <c r="F515" s="70"/>
      <c r="G515" s="70"/>
    </row>
    <row r="516" spans="4:7">
      <c r="D516" s="70"/>
      <c r="E516" s="70"/>
      <c r="F516" s="70"/>
      <c r="G516" s="70"/>
    </row>
    <row r="517" spans="4:7">
      <c r="D517" s="70"/>
      <c r="E517" s="70"/>
      <c r="F517" s="70"/>
      <c r="G517" s="70"/>
    </row>
    <row r="518" spans="4:7">
      <c r="D518" s="70"/>
      <c r="E518" s="70"/>
      <c r="F518" s="70"/>
      <c r="G518" s="70"/>
    </row>
    <row r="519" spans="4:7">
      <c r="D519" s="70"/>
      <c r="E519" s="70"/>
      <c r="F519" s="70"/>
      <c r="G519" s="70"/>
    </row>
    <row r="520" spans="4:7">
      <c r="D520" s="70"/>
      <c r="E520" s="70"/>
      <c r="F520" s="70"/>
      <c r="G520" s="70"/>
    </row>
    <row r="521" spans="4:7">
      <c r="D521" s="70"/>
      <c r="E521" s="70"/>
      <c r="F521" s="70"/>
      <c r="G521" s="70"/>
    </row>
    <row r="522" spans="4:7">
      <c r="D522" s="70"/>
      <c r="E522" s="70"/>
      <c r="F522" s="70"/>
      <c r="G522" s="70"/>
    </row>
    <row r="523" spans="4:7">
      <c r="D523" s="70"/>
      <c r="E523" s="70"/>
      <c r="F523" s="70"/>
      <c r="G523" s="70"/>
    </row>
    <row r="524" spans="4:7">
      <c r="D524" s="70"/>
      <c r="E524" s="70"/>
      <c r="F524" s="70"/>
      <c r="G524" s="70"/>
    </row>
    <row r="525" spans="4:7">
      <c r="D525" s="70"/>
      <c r="E525" s="70"/>
      <c r="F525" s="70"/>
      <c r="G525" s="70"/>
    </row>
    <row r="526" spans="4:7">
      <c r="D526" s="70"/>
      <c r="E526" s="70"/>
      <c r="F526" s="70"/>
      <c r="G526" s="70"/>
    </row>
    <row r="527" spans="4:7">
      <c r="D527" s="70"/>
      <c r="E527" s="70"/>
      <c r="F527" s="70"/>
      <c r="G527" s="70"/>
    </row>
    <row r="528" spans="4:7">
      <c r="D528" s="70"/>
      <c r="E528" s="70"/>
      <c r="F528" s="70"/>
      <c r="G528" s="70"/>
    </row>
    <row r="529" spans="4:7">
      <c r="D529" s="70"/>
      <c r="E529" s="70"/>
      <c r="F529" s="70"/>
      <c r="G529" s="70"/>
    </row>
    <row r="530" spans="4:7">
      <c r="D530" s="70"/>
      <c r="E530" s="70"/>
      <c r="F530" s="70"/>
      <c r="G530" s="70"/>
    </row>
    <row r="531" spans="4:7">
      <c r="D531" s="70"/>
      <c r="E531" s="70"/>
      <c r="F531" s="70"/>
      <c r="G531" s="70"/>
    </row>
    <row r="532" spans="4:7">
      <c r="D532" s="70"/>
      <c r="E532" s="70"/>
      <c r="F532" s="70"/>
      <c r="G532" s="70"/>
    </row>
    <row r="533" spans="4:7">
      <c r="D533" s="70"/>
      <c r="E533" s="70"/>
      <c r="F533" s="70"/>
      <c r="G533" s="70"/>
    </row>
    <row r="534" spans="4:7">
      <c r="D534" s="70"/>
      <c r="E534" s="70"/>
      <c r="F534" s="70"/>
      <c r="G534" s="70"/>
    </row>
    <row r="535" spans="4:7">
      <c r="D535" s="70"/>
      <c r="E535" s="70"/>
      <c r="F535" s="70"/>
      <c r="G535" s="70"/>
    </row>
    <row r="536" spans="4:7">
      <c r="D536" s="70"/>
      <c r="E536" s="70"/>
      <c r="F536" s="70"/>
      <c r="G536" s="70"/>
    </row>
    <row r="537" spans="4:7">
      <c r="D537" s="70"/>
      <c r="E537" s="70"/>
      <c r="F537" s="70"/>
      <c r="G537" s="70"/>
    </row>
    <row r="538" spans="4:7">
      <c r="D538" s="70"/>
      <c r="E538" s="70"/>
      <c r="F538" s="70"/>
      <c r="G538" s="70"/>
    </row>
    <row r="539" spans="4:7">
      <c r="D539" s="70"/>
      <c r="E539" s="70"/>
      <c r="F539" s="70"/>
      <c r="G539" s="70"/>
    </row>
    <row r="540" spans="4:7">
      <c r="D540" s="70"/>
      <c r="E540" s="70"/>
      <c r="F540" s="70"/>
      <c r="G540" s="70"/>
    </row>
    <row r="541" spans="4:7">
      <c r="D541" s="70"/>
      <c r="E541" s="70"/>
      <c r="F541" s="70"/>
      <c r="G541" s="70"/>
    </row>
    <row r="542" spans="4:7">
      <c r="D542" s="70"/>
      <c r="E542" s="70"/>
      <c r="F542" s="70"/>
      <c r="G542" s="70"/>
    </row>
    <row r="543" spans="4:7">
      <c r="D543" s="70"/>
      <c r="E543" s="70"/>
      <c r="F543" s="70"/>
      <c r="G543" s="70"/>
    </row>
    <row r="544" spans="4:7">
      <c r="D544" s="70"/>
      <c r="E544" s="70"/>
      <c r="F544" s="70"/>
      <c r="G544" s="70"/>
    </row>
    <row r="545" spans="4:7">
      <c r="D545" s="70"/>
      <c r="E545" s="70"/>
      <c r="F545" s="70"/>
      <c r="G545" s="70"/>
    </row>
    <row r="546" spans="4:7">
      <c r="D546" s="70"/>
      <c r="E546" s="70"/>
      <c r="F546" s="70"/>
      <c r="G546" s="70"/>
    </row>
    <row r="547" spans="4:7">
      <c r="D547" s="70"/>
      <c r="E547" s="70"/>
      <c r="F547" s="70"/>
      <c r="G547" s="70"/>
    </row>
    <row r="548" spans="4:7">
      <c r="D548" s="70"/>
      <c r="E548" s="70"/>
      <c r="F548" s="70"/>
      <c r="G548" s="70"/>
    </row>
    <row r="549" spans="4:7">
      <c r="D549" s="70"/>
      <c r="E549" s="70"/>
      <c r="F549" s="70"/>
      <c r="G549" s="70"/>
    </row>
    <row r="550" spans="4:7">
      <c r="D550" s="70"/>
      <c r="E550" s="70"/>
      <c r="F550" s="70"/>
      <c r="G550" s="70"/>
    </row>
    <row r="551" spans="4:7">
      <c r="D551" s="70"/>
      <c r="E551" s="70"/>
      <c r="F551" s="70"/>
      <c r="G551" s="70"/>
    </row>
    <row r="552" spans="4:7">
      <c r="D552" s="70"/>
      <c r="E552" s="70"/>
      <c r="F552" s="70"/>
      <c r="G552" s="70"/>
    </row>
    <row r="553" spans="4:7">
      <c r="D553" s="70"/>
      <c r="E553" s="70"/>
      <c r="F553" s="70"/>
      <c r="G553" s="70"/>
    </row>
    <row r="554" spans="4:7">
      <c r="D554" s="70"/>
      <c r="E554" s="70"/>
      <c r="F554" s="70"/>
      <c r="G554" s="70"/>
    </row>
    <row r="555" spans="4:7">
      <c r="D555" s="70"/>
      <c r="E555" s="70"/>
      <c r="F555" s="70"/>
      <c r="G555" s="70"/>
    </row>
    <row r="556" spans="4:7">
      <c r="D556" s="70"/>
      <c r="E556" s="70"/>
      <c r="F556" s="70"/>
      <c r="G556" s="70"/>
    </row>
    <row r="557" spans="4:7">
      <c r="D557" s="70"/>
      <c r="E557" s="70"/>
      <c r="F557" s="70"/>
      <c r="G557" s="70"/>
    </row>
    <row r="558" spans="4:7">
      <c r="D558" s="70"/>
      <c r="E558" s="70"/>
      <c r="F558" s="70"/>
      <c r="G558" s="70"/>
    </row>
    <row r="559" spans="4:7">
      <c r="D559" s="70"/>
      <c r="E559" s="70"/>
      <c r="F559" s="70"/>
      <c r="G559" s="70"/>
    </row>
    <row r="560" spans="4:7">
      <c r="D560" s="70"/>
      <c r="E560" s="70"/>
      <c r="F560" s="70"/>
      <c r="G560" s="70"/>
    </row>
    <row r="561" spans="4:7">
      <c r="D561" s="70"/>
      <c r="E561" s="70"/>
      <c r="F561" s="70"/>
      <c r="G561" s="70"/>
    </row>
    <row r="562" spans="4:7">
      <c r="D562" s="70"/>
      <c r="E562" s="70"/>
      <c r="F562" s="70"/>
      <c r="G562" s="70"/>
    </row>
    <row r="563" spans="4:7">
      <c r="D563" s="70"/>
      <c r="E563" s="70"/>
      <c r="F563" s="70"/>
      <c r="G563" s="70"/>
    </row>
    <row r="564" spans="4:7">
      <c r="D564" s="70"/>
      <c r="E564" s="70"/>
      <c r="F564" s="70"/>
      <c r="G564" s="70"/>
    </row>
    <row r="565" spans="4:7">
      <c r="D565" s="70"/>
      <c r="E565" s="70"/>
      <c r="F565" s="70"/>
      <c r="G565" s="70"/>
    </row>
    <row r="566" spans="4:7">
      <c r="D566" s="70"/>
      <c r="E566" s="70"/>
      <c r="F566" s="70"/>
      <c r="G566" s="70"/>
    </row>
    <row r="567" spans="4:7">
      <c r="D567" s="70"/>
      <c r="E567" s="70"/>
      <c r="F567" s="70"/>
      <c r="G567" s="70"/>
    </row>
    <row r="568" spans="4:7">
      <c r="D568" s="70"/>
      <c r="E568" s="70"/>
      <c r="F568" s="70"/>
      <c r="G568" s="70"/>
    </row>
    <row r="569" spans="4:7">
      <c r="D569" s="70"/>
      <c r="E569" s="70"/>
      <c r="F569" s="70"/>
      <c r="G569" s="70"/>
    </row>
    <row r="570" spans="4:7">
      <c r="D570" s="70"/>
      <c r="E570" s="70"/>
      <c r="F570" s="70"/>
      <c r="G570" s="70"/>
    </row>
    <row r="571" spans="4:7">
      <c r="D571" s="70"/>
      <c r="E571" s="70"/>
      <c r="F571" s="70"/>
      <c r="G571" s="70"/>
    </row>
    <row r="572" spans="4:7">
      <c r="D572" s="70"/>
      <c r="E572" s="70"/>
      <c r="F572" s="70"/>
      <c r="G572" s="70"/>
    </row>
    <row r="573" spans="4:7">
      <c r="D573" s="70"/>
      <c r="E573" s="70"/>
      <c r="F573" s="70"/>
      <c r="G573" s="70"/>
    </row>
    <row r="574" spans="4:7">
      <c r="D574" s="70"/>
      <c r="E574" s="70"/>
      <c r="F574" s="70"/>
      <c r="G574" s="70"/>
    </row>
    <row r="575" spans="4:7">
      <c r="D575" s="70"/>
      <c r="E575" s="70"/>
      <c r="F575" s="70"/>
      <c r="G575" s="70"/>
    </row>
    <row r="576" spans="4:7">
      <c r="D576" s="70"/>
      <c r="E576" s="70"/>
      <c r="F576" s="70"/>
      <c r="G576" s="70"/>
    </row>
    <row r="577" spans="4:7">
      <c r="D577" s="70"/>
      <c r="E577" s="70"/>
      <c r="F577" s="70"/>
      <c r="G577" s="70"/>
    </row>
    <row r="578" spans="4:7">
      <c r="D578" s="70"/>
      <c r="E578" s="70"/>
      <c r="F578" s="70"/>
      <c r="G578" s="70"/>
    </row>
    <row r="579" spans="4:7">
      <c r="D579" s="70"/>
      <c r="E579" s="70"/>
      <c r="F579" s="70"/>
      <c r="G579" s="70"/>
    </row>
    <row r="580" spans="4:7">
      <c r="D580" s="70"/>
      <c r="E580" s="70"/>
      <c r="F580" s="70"/>
      <c r="G580" s="70"/>
    </row>
    <row r="581" spans="4:7">
      <c r="D581" s="70"/>
      <c r="E581" s="70"/>
      <c r="F581" s="70"/>
      <c r="G581" s="70"/>
    </row>
    <row r="582" spans="4:7">
      <c r="D582" s="70"/>
      <c r="E582" s="70"/>
      <c r="F582" s="70"/>
      <c r="G582" s="70"/>
    </row>
    <row r="583" spans="4:7">
      <c r="D583" s="70"/>
      <c r="E583" s="70"/>
      <c r="F583" s="70"/>
      <c r="G583" s="70"/>
    </row>
    <row r="584" spans="4:7">
      <c r="D584" s="70"/>
      <c r="E584" s="70"/>
      <c r="F584" s="70"/>
      <c r="G584" s="70"/>
    </row>
    <row r="585" spans="4:7">
      <c r="D585" s="70"/>
      <c r="E585" s="70"/>
      <c r="F585" s="70"/>
      <c r="G585" s="70"/>
    </row>
    <row r="586" spans="4:7">
      <c r="D586" s="70"/>
      <c r="E586" s="70"/>
      <c r="F586" s="70"/>
      <c r="G586" s="70"/>
    </row>
    <row r="587" spans="4:7">
      <c r="D587" s="70"/>
      <c r="E587" s="70"/>
      <c r="F587" s="70"/>
      <c r="G587" s="70"/>
    </row>
    <row r="588" spans="4:7">
      <c r="D588" s="70"/>
      <c r="E588" s="70"/>
      <c r="F588" s="70"/>
      <c r="G588" s="70"/>
    </row>
    <row r="589" spans="4:7">
      <c r="D589" s="70"/>
      <c r="E589" s="70"/>
      <c r="F589" s="70"/>
      <c r="G589" s="70"/>
    </row>
    <row r="590" spans="4:7">
      <c r="D590" s="70"/>
      <c r="E590" s="70"/>
      <c r="F590" s="70"/>
      <c r="G590" s="70"/>
    </row>
    <row r="591" spans="4:7">
      <c r="D591" s="70"/>
      <c r="E591" s="70"/>
      <c r="F591" s="70"/>
      <c r="G591" s="70"/>
    </row>
    <row r="592" spans="4:7">
      <c r="D592" s="70"/>
      <c r="E592" s="70"/>
      <c r="F592" s="70"/>
      <c r="G592" s="70"/>
    </row>
    <row r="593" spans="4:7">
      <c r="D593" s="70"/>
      <c r="E593" s="70"/>
      <c r="F593" s="70"/>
      <c r="G593" s="70"/>
    </row>
    <row r="594" spans="4:7">
      <c r="D594" s="70"/>
      <c r="E594" s="70"/>
      <c r="F594" s="70"/>
      <c r="G594" s="70"/>
    </row>
    <row r="595" spans="4:7">
      <c r="D595" s="70"/>
      <c r="E595" s="70"/>
      <c r="F595" s="70"/>
      <c r="G595" s="70"/>
    </row>
    <row r="596" spans="4:7">
      <c r="D596" s="70"/>
      <c r="E596" s="70"/>
      <c r="F596" s="70"/>
      <c r="G596" s="70"/>
    </row>
    <row r="597" spans="4:7">
      <c r="D597" s="70"/>
      <c r="E597" s="70"/>
      <c r="F597" s="70"/>
      <c r="G597" s="70"/>
    </row>
    <row r="598" spans="4:7">
      <c r="D598" s="70"/>
      <c r="E598" s="70"/>
      <c r="F598" s="70"/>
      <c r="G598" s="70"/>
    </row>
    <row r="599" spans="4:7">
      <c r="D599" s="70"/>
      <c r="E599" s="70"/>
      <c r="F599" s="70"/>
      <c r="G599" s="70"/>
    </row>
    <row r="600" spans="4:7">
      <c r="D600" s="70"/>
      <c r="E600" s="70"/>
      <c r="F600" s="70"/>
      <c r="G600" s="70"/>
    </row>
    <row r="601" spans="4:7">
      <c r="D601" s="70"/>
      <c r="E601" s="70"/>
      <c r="F601" s="70"/>
      <c r="G601" s="70"/>
    </row>
    <row r="602" spans="4:7">
      <c r="D602" s="70"/>
      <c r="E602" s="70"/>
      <c r="F602" s="70"/>
      <c r="G602" s="70"/>
    </row>
    <row r="603" spans="4:7">
      <c r="D603" s="70"/>
      <c r="E603" s="70"/>
      <c r="F603" s="70"/>
      <c r="G603" s="70"/>
    </row>
    <row r="604" spans="4:7">
      <c r="D604" s="70"/>
      <c r="E604" s="70"/>
      <c r="F604" s="70"/>
      <c r="G604" s="70"/>
    </row>
    <row r="605" spans="4:7">
      <c r="D605" s="70"/>
      <c r="E605" s="70"/>
      <c r="F605" s="70"/>
      <c r="G605" s="70"/>
    </row>
    <row r="606" spans="4:7">
      <c r="D606" s="70"/>
      <c r="E606" s="70"/>
      <c r="F606" s="70"/>
      <c r="G606" s="70"/>
    </row>
    <row r="607" spans="4:7">
      <c r="D607" s="70"/>
      <c r="E607" s="70"/>
      <c r="F607" s="70"/>
      <c r="G607" s="70"/>
    </row>
    <row r="608" spans="4:7">
      <c r="D608" s="70"/>
      <c r="E608" s="70"/>
      <c r="F608" s="70"/>
      <c r="G608" s="70"/>
    </row>
    <row r="609" spans="4:7">
      <c r="D609" s="70"/>
      <c r="E609" s="70"/>
      <c r="F609" s="70"/>
      <c r="G609" s="70"/>
    </row>
    <row r="610" spans="4:7">
      <c r="D610" s="70"/>
      <c r="E610" s="70"/>
      <c r="F610" s="70"/>
      <c r="G610" s="70"/>
    </row>
    <row r="611" spans="4:7">
      <c r="D611" s="70"/>
      <c r="E611" s="70"/>
      <c r="F611" s="70"/>
      <c r="G611" s="70"/>
    </row>
    <row r="612" spans="4:7">
      <c r="D612" s="70"/>
      <c r="E612" s="70"/>
      <c r="F612" s="70"/>
      <c r="G612" s="70"/>
    </row>
    <row r="613" spans="4:7">
      <c r="D613" s="70"/>
      <c r="E613" s="70"/>
      <c r="F613" s="70"/>
      <c r="G613" s="70"/>
    </row>
    <row r="614" spans="4:7">
      <c r="D614" s="70"/>
      <c r="E614" s="70"/>
      <c r="F614" s="70"/>
      <c r="G614" s="70"/>
    </row>
    <row r="615" spans="4:7">
      <c r="D615" s="70"/>
      <c r="E615" s="70"/>
      <c r="F615" s="70"/>
      <c r="G615" s="70"/>
    </row>
    <row r="616" spans="4:7">
      <c r="D616" s="70"/>
      <c r="E616" s="70"/>
      <c r="F616" s="70"/>
      <c r="G616" s="70"/>
    </row>
    <row r="617" spans="4:7">
      <c r="D617" s="70"/>
      <c r="E617" s="70"/>
      <c r="F617" s="70"/>
      <c r="G617" s="70"/>
    </row>
    <row r="618" spans="4:7">
      <c r="D618" s="70"/>
      <c r="E618" s="70"/>
      <c r="F618" s="70"/>
      <c r="G618" s="70"/>
    </row>
    <row r="619" spans="4:7">
      <c r="D619" s="70"/>
      <c r="E619" s="70"/>
      <c r="F619" s="70"/>
      <c r="G619" s="70"/>
    </row>
    <row r="620" spans="4:7">
      <c r="D620" s="70"/>
      <c r="E620" s="70"/>
      <c r="F620" s="70"/>
      <c r="G620" s="70"/>
    </row>
    <row r="621" spans="4:7">
      <c r="D621" s="70"/>
      <c r="E621" s="70"/>
      <c r="F621" s="70"/>
      <c r="G621" s="70"/>
    </row>
    <row r="622" spans="4:7">
      <c r="D622" s="70"/>
      <c r="E622" s="70"/>
      <c r="F622" s="70"/>
      <c r="G622" s="70"/>
    </row>
    <row r="623" spans="4:7">
      <c r="D623" s="70"/>
      <c r="E623" s="70"/>
      <c r="F623" s="70"/>
      <c r="G623" s="70"/>
    </row>
    <row r="624" spans="4:7">
      <c r="D624" s="70"/>
      <c r="E624" s="70"/>
      <c r="F624" s="70"/>
      <c r="G624" s="70"/>
    </row>
    <row r="625" spans="4:7">
      <c r="D625" s="70"/>
      <c r="E625" s="70"/>
      <c r="F625" s="70"/>
      <c r="G625" s="70"/>
    </row>
    <row r="626" spans="4:7">
      <c r="D626" s="70"/>
      <c r="E626" s="70"/>
      <c r="F626" s="70"/>
      <c r="G626" s="70"/>
    </row>
    <row r="627" spans="4:7">
      <c r="D627" s="70"/>
      <c r="E627" s="70"/>
      <c r="F627" s="70"/>
      <c r="G627" s="70"/>
    </row>
    <row r="628" spans="4:7">
      <c r="D628" s="70"/>
      <c r="E628" s="70"/>
      <c r="F628" s="70"/>
      <c r="G628" s="70"/>
    </row>
    <row r="629" spans="4:7">
      <c r="D629" s="70"/>
      <c r="E629" s="70"/>
      <c r="F629" s="70"/>
      <c r="G629" s="70"/>
    </row>
    <row r="630" spans="4:7">
      <c r="D630" s="70"/>
      <c r="E630" s="70"/>
      <c r="F630" s="70"/>
      <c r="G630" s="70"/>
    </row>
    <row r="631" spans="4:7">
      <c r="D631" s="70"/>
      <c r="E631" s="70"/>
      <c r="F631" s="70"/>
      <c r="G631" s="70"/>
    </row>
    <row r="632" spans="4:7">
      <c r="D632" s="70"/>
      <c r="E632" s="70"/>
      <c r="F632" s="70"/>
      <c r="G632" s="70"/>
    </row>
    <row r="633" spans="4:7">
      <c r="D633" s="70"/>
      <c r="E633" s="70"/>
      <c r="F633" s="70"/>
      <c r="G633" s="70"/>
    </row>
    <row r="634" spans="4:7">
      <c r="D634" s="70"/>
      <c r="E634" s="70"/>
      <c r="F634" s="70"/>
      <c r="G634" s="70"/>
    </row>
    <row r="635" spans="4:7">
      <c r="D635" s="70"/>
      <c r="E635" s="70"/>
      <c r="F635" s="70"/>
      <c r="G635" s="70"/>
    </row>
    <row r="636" spans="4:7">
      <c r="D636" s="70"/>
      <c r="E636" s="70"/>
      <c r="F636" s="70"/>
      <c r="G636" s="70"/>
    </row>
    <row r="637" spans="4:7">
      <c r="D637" s="70"/>
      <c r="E637" s="70"/>
      <c r="F637" s="70"/>
      <c r="G637" s="70"/>
    </row>
    <row r="638" spans="4:7">
      <c r="D638" s="70"/>
      <c r="E638" s="70"/>
      <c r="F638" s="70"/>
      <c r="G638" s="70"/>
    </row>
    <row r="639" spans="4:7">
      <c r="D639" s="70"/>
      <c r="E639" s="70"/>
      <c r="F639" s="70"/>
      <c r="G639" s="70"/>
    </row>
    <row r="640" spans="4:7">
      <c r="D640" s="70"/>
      <c r="E640" s="70"/>
      <c r="F640" s="70"/>
      <c r="G640" s="70"/>
    </row>
    <row r="641" spans="4:7">
      <c r="D641" s="70"/>
      <c r="E641" s="70"/>
      <c r="F641" s="70"/>
      <c r="G641" s="70"/>
    </row>
    <row r="642" spans="4:7">
      <c r="D642" s="70"/>
      <c r="E642" s="70"/>
      <c r="F642" s="70"/>
      <c r="G642" s="70"/>
    </row>
    <row r="643" spans="4:7">
      <c r="D643" s="70"/>
      <c r="E643" s="70"/>
      <c r="F643" s="70"/>
      <c r="G643" s="70"/>
    </row>
    <row r="644" spans="4:7">
      <c r="D644" s="70"/>
      <c r="E644" s="70"/>
      <c r="F644" s="70"/>
      <c r="G644" s="70"/>
    </row>
    <row r="645" spans="4:7">
      <c r="D645" s="70"/>
      <c r="E645" s="70"/>
      <c r="F645" s="70"/>
      <c r="G645" s="70"/>
    </row>
    <row r="646" spans="4:7">
      <c r="D646" s="70"/>
      <c r="E646" s="70"/>
      <c r="F646" s="70"/>
      <c r="G646" s="70"/>
    </row>
    <row r="647" spans="4:7">
      <c r="D647" s="70"/>
      <c r="E647" s="70"/>
      <c r="F647" s="70"/>
      <c r="G647" s="70"/>
    </row>
    <row r="648" spans="4:7">
      <c r="D648" s="70"/>
      <c r="E648" s="70"/>
      <c r="F648" s="70"/>
      <c r="G648" s="70"/>
    </row>
    <row r="649" spans="4:7">
      <c r="D649" s="70"/>
      <c r="E649" s="70"/>
      <c r="F649" s="70"/>
      <c r="G649" s="70"/>
    </row>
    <row r="650" spans="4:7">
      <c r="D650" s="70"/>
      <c r="E650" s="70"/>
      <c r="F650" s="70"/>
      <c r="G650" s="70"/>
    </row>
    <row r="651" spans="4:7">
      <c r="D651" s="70"/>
      <c r="E651" s="70"/>
      <c r="F651" s="70"/>
      <c r="G651" s="70"/>
    </row>
    <row r="652" spans="4:7">
      <c r="D652" s="70"/>
      <c r="E652" s="70"/>
      <c r="F652" s="70"/>
      <c r="G652" s="70"/>
    </row>
    <row r="653" spans="4:7">
      <c r="D653" s="70"/>
      <c r="E653" s="70"/>
      <c r="F653" s="70"/>
      <c r="G653" s="70"/>
    </row>
    <row r="654" spans="4:7">
      <c r="D654" s="70"/>
      <c r="E654" s="70"/>
      <c r="F654" s="70"/>
      <c r="G654" s="70"/>
    </row>
    <row r="655" spans="4:7">
      <c r="D655" s="70"/>
      <c r="E655" s="70"/>
      <c r="F655" s="70"/>
      <c r="G655" s="70"/>
    </row>
    <row r="656" spans="4:7">
      <c r="D656" s="70"/>
      <c r="E656" s="70"/>
      <c r="F656" s="70"/>
      <c r="G656" s="70"/>
    </row>
    <row r="657" spans="4:7">
      <c r="D657" s="70"/>
      <c r="E657" s="70"/>
      <c r="F657" s="70"/>
      <c r="G657" s="70"/>
    </row>
    <row r="658" spans="4:7">
      <c r="D658" s="70"/>
      <c r="E658" s="70"/>
      <c r="F658" s="70"/>
      <c r="G658" s="70"/>
    </row>
    <row r="659" spans="4:7">
      <c r="D659" s="70"/>
      <c r="E659" s="70"/>
      <c r="F659" s="70"/>
      <c r="G659" s="70"/>
    </row>
    <row r="660" spans="4:7">
      <c r="D660" s="70"/>
      <c r="E660" s="70"/>
      <c r="F660" s="70"/>
      <c r="G660" s="70"/>
    </row>
    <row r="661" spans="4:7">
      <c r="D661" s="70"/>
      <c r="E661" s="70"/>
      <c r="F661" s="70"/>
      <c r="G661" s="70"/>
    </row>
    <row r="662" spans="4:7">
      <c r="D662" s="70"/>
      <c r="E662" s="70"/>
      <c r="F662" s="70"/>
      <c r="G662" s="70"/>
    </row>
    <row r="663" spans="4:7">
      <c r="D663" s="70"/>
      <c r="E663" s="70"/>
      <c r="F663" s="70"/>
      <c r="G663" s="70"/>
    </row>
    <row r="664" spans="4:7">
      <c r="D664" s="70"/>
      <c r="E664" s="70"/>
      <c r="F664" s="70"/>
      <c r="G664" s="70"/>
    </row>
    <row r="665" spans="4:7">
      <c r="D665" s="70"/>
      <c r="E665" s="70"/>
      <c r="F665" s="70"/>
      <c r="G665" s="70"/>
    </row>
    <row r="666" spans="4:7">
      <c r="D666" s="70"/>
      <c r="E666" s="70"/>
      <c r="F666" s="70"/>
      <c r="G666" s="70"/>
    </row>
    <row r="667" spans="4:7">
      <c r="D667" s="70"/>
      <c r="E667" s="70"/>
      <c r="F667" s="70"/>
      <c r="G667" s="70"/>
    </row>
    <row r="668" spans="4:7">
      <c r="D668" s="70"/>
      <c r="E668" s="70"/>
      <c r="F668" s="70"/>
      <c r="G668" s="70"/>
    </row>
    <row r="669" spans="4:7">
      <c r="D669" s="70"/>
      <c r="E669" s="70"/>
      <c r="F669" s="70"/>
      <c r="G669" s="70"/>
    </row>
    <row r="670" spans="4:7">
      <c r="D670" s="70"/>
      <c r="E670" s="70"/>
      <c r="F670" s="70"/>
      <c r="G670" s="70"/>
    </row>
    <row r="671" spans="4:7">
      <c r="D671" s="70"/>
      <c r="E671" s="70"/>
      <c r="F671" s="70"/>
      <c r="G671" s="70"/>
    </row>
    <row r="672" spans="4:7">
      <c r="D672" s="70"/>
      <c r="E672" s="70"/>
      <c r="F672" s="70"/>
      <c r="G672" s="70"/>
    </row>
    <row r="673" spans="4:7">
      <c r="D673" s="70"/>
      <c r="E673" s="70"/>
      <c r="F673" s="70"/>
      <c r="G673" s="70"/>
    </row>
    <row r="674" spans="4:7">
      <c r="D674" s="70"/>
      <c r="E674" s="70"/>
      <c r="F674" s="70"/>
      <c r="G674" s="70"/>
    </row>
    <row r="675" spans="4:7">
      <c r="D675" s="70"/>
      <c r="E675" s="70"/>
      <c r="F675" s="70"/>
      <c r="G675" s="70"/>
    </row>
    <row r="676" spans="4:7">
      <c r="D676" s="70"/>
      <c r="E676" s="70"/>
      <c r="F676" s="70"/>
      <c r="G676" s="70"/>
    </row>
    <row r="677" spans="4:7">
      <c r="D677" s="70"/>
      <c r="E677" s="70"/>
      <c r="F677" s="70"/>
      <c r="G677" s="70"/>
    </row>
    <row r="678" spans="4:7">
      <c r="D678" s="70"/>
      <c r="E678" s="70"/>
      <c r="F678" s="70"/>
      <c r="G678" s="70"/>
    </row>
    <row r="679" spans="4:7">
      <c r="D679" s="70"/>
      <c r="E679" s="70"/>
      <c r="F679" s="70"/>
      <c r="G679" s="70"/>
    </row>
    <row r="680" spans="4:7">
      <c r="D680" s="70"/>
      <c r="E680" s="70"/>
      <c r="F680" s="70"/>
      <c r="G680" s="70"/>
    </row>
    <row r="681" spans="4:7">
      <c r="D681" s="70"/>
      <c r="E681" s="70"/>
      <c r="F681" s="70"/>
      <c r="G681" s="70"/>
    </row>
    <row r="682" spans="4:7">
      <c r="D682" s="70"/>
      <c r="E682" s="70"/>
      <c r="F682" s="70"/>
      <c r="G682" s="70"/>
    </row>
    <row r="683" spans="4:7">
      <c r="D683" s="70"/>
      <c r="E683" s="70"/>
      <c r="F683" s="70"/>
      <c r="G683" s="70"/>
    </row>
    <row r="684" spans="4:7">
      <c r="D684" s="70"/>
      <c r="E684" s="70"/>
      <c r="F684" s="70"/>
      <c r="G684" s="70"/>
    </row>
    <row r="685" spans="4:7">
      <c r="D685" s="70"/>
      <c r="E685" s="70"/>
      <c r="F685" s="70"/>
      <c r="G685" s="70"/>
    </row>
    <row r="686" spans="4:7">
      <c r="D686" s="70"/>
      <c r="E686" s="70"/>
      <c r="F686" s="70"/>
      <c r="G686" s="70"/>
    </row>
    <row r="687" spans="4:7">
      <c r="D687" s="70"/>
      <c r="E687" s="70"/>
      <c r="F687" s="70"/>
      <c r="G687" s="70"/>
    </row>
    <row r="688" spans="4:7">
      <c r="D688" s="70"/>
      <c r="E688" s="70"/>
      <c r="F688" s="70"/>
      <c r="G688" s="70"/>
    </row>
    <row r="689" spans="4:7">
      <c r="D689" s="70"/>
      <c r="E689" s="70"/>
      <c r="F689" s="70"/>
      <c r="G689" s="70"/>
    </row>
    <row r="690" spans="4:7">
      <c r="D690" s="70"/>
      <c r="E690" s="70"/>
      <c r="F690" s="70"/>
      <c r="G690" s="70"/>
    </row>
    <row r="691" spans="4:7">
      <c r="D691" s="70"/>
      <c r="E691" s="70"/>
      <c r="F691" s="70"/>
      <c r="G691" s="70"/>
    </row>
    <row r="692" spans="4:7">
      <c r="D692" s="70"/>
      <c r="E692" s="70"/>
      <c r="F692" s="70"/>
      <c r="G692" s="70"/>
    </row>
    <row r="693" spans="4:7">
      <c r="D693" s="70"/>
      <c r="E693" s="70"/>
      <c r="F693" s="70"/>
      <c r="G693" s="70"/>
    </row>
    <row r="694" spans="4:7">
      <c r="D694" s="70"/>
      <c r="E694" s="70"/>
      <c r="F694" s="70"/>
      <c r="G694" s="70"/>
    </row>
    <row r="695" spans="4:7">
      <c r="D695" s="70"/>
      <c r="E695" s="70"/>
      <c r="F695" s="70"/>
      <c r="G695" s="70"/>
    </row>
    <row r="696" spans="4:7">
      <c r="D696" s="70"/>
      <c r="E696" s="70"/>
      <c r="F696" s="70"/>
      <c r="G696" s="70"/>
    </row>
    <row r="697" spans="4:7">
      <c r="D697" s="70"/>
      <c r="E697" s="70"/>
      <c r="F697" s="70"/>
      <c r="G697" s="70"/>
    </row>
    <row r="698" spans="4:7">
      <c r="D698" s="70"/>
      <c r="E698" s="70"/>
      <c r="F698" s="70"/>
      <c r="G698" s="70"/>
    </row>
    <row r="699" spans="4:7">
      <c r="D699" s="70"/>
      <c r="E699" s="70"/>
      <c r="F699" s="70"/>
      <c r="G699" s="70"/>
    </row>
    <row r="700" spans="4:7">
      <c r="D700" s="70"/>
      <c r="E700" s="70"/>
      <c r="F700" s="70"/>
      <c r="G700" s="70"/>
    </row>
    <row r="701" spans="4:7">
      <c r="D701" s="70"/>
      <c r="E701" s="70"/>
      <c r="F701" s="70"/>
      <c r="G701" s="70"/>
    </row>
    <row r="702" spans="4:7">
      <c r="D702" s="70"/>
      <c r="E702" s="70"/>
      <c r="F702" s="70"/>
      <c r="G702" s="70"/>
    </row>
    <row r="703" spans="4:7">
      <c r="D703" s="70"/>
      <c r="E703" s="70"/>
      <c r="F703" s="70"/>
      <c r="G703" s="70"/>
    </row>
    <row r="704" spans="4:7">
      <c r="D704" s="70"/>
      <c r="E704" s="70"/>
      <c r="F704" s="70"/>
      <c r="G704" s="70"/>
    </row>
    <row r="705" spans="4:7">
      <c r="D705" s="70"/>
      <c r="E705" s="70"/>
      <c r="F705" s="70"/>
      <c r="G705" s="70"/>
    </row>
    <row r="706" spans="4:7">
      <c r="D706" s="70"/>
      <c r="E706" s="70"/>
      <c r="F706" s="70"/>
      <c r="G706" s="70"/>
    </row>
    <row r="707" spans="4:7">
      <c r="D707" s="70"/>
      <c r="E707" s="70"/>
      <c r="F707" s="70"/>
      <c r="G707" s="70"/>
    </row>
    <row r="708" spans="4:7">
      <c r="D708" s="70"/>
      <c r="E708" s="70"/>
      <c r="F708" s="70"/>
      <c r="G708" s="70"/>
    </row>
    <row r="709" spans="4:7">
      <c r="D709" s="70"/>
      <c r="E709" s="70"/>
      <c r="F709" s="70"/>
      <c r="G709" s="70"/>
    </row>
    <row r="710" spans="4:7">
      <c r="D710" s="70"/>
      <c r="E710" s="70"/>
      <c r="F710" s="70"/>
      <c r="G710" s="70"/>
    </row>
    <row r="711" spans="4:7">
      <c r="D711" s="70"/>
      <c r="E711" s="70"/>
      <c r="F711" s="70"/>
      <c r="G711" s="70"/>
    </row>
    <row r="712" spans="4:7">
      <c r="D712" s="70"/>
      <c r="E712" s="70"/>
      <c r="F712" s="70"/>
      <c r="G712" s="70"/>
    </row>
    <row r="713" spans="4:7">
      <c r="D713" s="70"/>
      <c r="E713" s="70"/>
      <c r="F713" s="70"/>
      <c r="G713" s="70"/>
    </row>
    <row r="714" spans="4:7">
      <c r="D714" s="70"/>
      <c r="E714" s="70"/>
      <c r="F714" s="70"/>
      <c r="G714" s="70"/>
    </row>
    <row r="715" spans="4:7">
      <c r="D715" s="70"/>
      <c r="E715" s="70"/>
      <c r="F715" s="70"/>
      <c r="G715" s="70"/>
    </row>
    <row r="716" spans="4:7">
      <c r="D716" s="70"/>
      <c r="E716" s="70"/>
      <c r="F716" s="70"/>
      <c r="G716" s="70"/>
    </row>
    <row r="717" spans="4:7">
      <c r="D717" s="70"/>
      <c r="E717" s="70"/>
      <c r="F717" s="70"/>
      <c r="G717" s="70"/>
    </row>
    <row r="718" spans="4:7">
      <c r="D718" s="70"/>
      <c r="E718" s="70"/>
      <c r="F718" s="70"/>
      <c r="G718" s="70"/>
    </row>
    <row r="719" spans="4:7">
      <c r="D719" s="70"/>
      <c r="E719" s="70"/>
      <c r="F719" s="70"/>
      <c r="G719" s="70"/>
    </row>
    <row r="720" spans="4:7">
      <c r="D720" s="70"/>
      <c r="E720" s="70"/>
      <c r="F720" s="70"/>
      <c r="G720" s="70"/>
    </row>
    <row r="721" spans="4:7">
      <c r="D721" s="70"/>
      <c r="E721" s="70"/>
      <c r="F721" s="70"/>
      <c r="G721" s="70"/>
    </row>
    <row r="722" spans="4:7">
      <c r="D722" s="70"/>
      <c r="E722" s="70"/>
      <c r="F722" s="70"/>
      <c r="G722" s="70"/>
    </row>
    <row r="723" spans="4:7">
      <c r="D723" s="70"/>
      <c r="E723" s="70"/>
      <c r="F723" s="70"/>
      <c r="G723" s="70"/>
    </row>
    <row r="724" spans="4:7">
      <c r="D724" s="70"/>
      <c r="E724" s="70"/>
      <c r="F724" s="70"/>
      <c r="G724" s="70"/>
    </row>
    <row r="725" spans="4:7">
      <c r="D725" s="70"/>
      <c r="E725" s="70"/>
      <c r="F725" s="70"/>
      <c r="G725" s="70"/>
    </row>
    <row r="726" spans="4:7">
      <c r="D726" s="70"/>
      <c r="E726" s="70"/>
      <c r="F726" s="70"/>
      <c r="G726" s="70"/>
    </row>
    <row r="727" spans="4:7">
      <c r="D727" s="70"/>
      <c r="E727" s="70"/>
      <c r="F727" s="70"/>
      <c r="G727" s="70"/>
    </row>
    <row r="728" spans="4:7">
      <c r="D728" s="70"/>
      <c r="E728" s="70"/>
      <c r="F728" s="70"/>
      <c r="G728" s="70"/>
    </row>
    <row r="729" spans="4:7">
      <c r="D729" s="70"/>
      <c r="E729" s="70"/>
      <c r="F729" s="70"/>
      <c r="G729" s="70"/>
    </row>
    <row r="730" spans="4:7">
      <c r="D730" s="70"/>
      <c r="E730" s="70"/>
      <c r="F730" s="70"/>
      <c r="G730" s="70"/>
    </row>
    <row r="731" spans="4:7">
      <c r="D731" s="70"/>
      <c r="E731" s="70"/>
      <c r="F731" s="70"/>
      <c r="G731" s="70"/>
    </row>
    <row r="732" spans="4:7">
      <c r="D732" s="70"/>
      <c r="E732" s="70"/>
      <c r="F732" s="70"/>
      <c r="G732" s="70"/>
    </row>
    <row r="733" spans="4:7">
      <c r="D733" s="70"/>
      <c r="E733" s="70"/>
      <c r="F733" s="70"/>
      <c r="G733" s="70"/>
    </row>
    <row r="734" spans="4:7">
      <c r="D734" s="70"/>
      <c r="E734" s="70"/>
      <c r="F734" s="70"/>
      <c r="G734" s="70"/>
    </row>
    <row r="735" spans="4:7">
      <c r="D735" s="70"/>
      <c r="E735" s="70"/>
      <c r="F735" s="70"/>
      <c r="G735" s="70"/>
    </row>
    <row r="736" spans="4:7">
      <c r="D736" s="70"/>
      <c r="E736" s="70"/>
      <c r="F736" s="70"/>
      <c r="G736" s="70"/>
    </row>
    <row r="737" spans="4:7">
      <c r="D737" s="70"/>
      <c r="E737" s="70"/>
      <c r="F737" s="70"/>
      <c r="G737" s="70"/>
    </row>
    <row r="738" spans="4:7">
      <c r="D738" s="70"/>
      <c r="E738" s="70"/>
      <c r="F738" s="70"/>
      <c r="G738" s="70"/>
    </row>
    <row r="739" spans="4:7">
      <c r="D739" s="70"/>
      <c r="E739" s="70"/>
      <c r="F739" s="70"/>
      <c r="G739" s="70"/>
    </row>
    <row r="740" spans="4:7">
      <c r="D740" s="70"/>
      <c r="E740" s="70"/>
      <c r="F740" s="70"/>
      <c r="G740" s="70"/>
    </row>
    <row r="741" spans="4:7">
      <c r="D741" s="70"/>
      <c r="E741" s="70"/>
      <c r="F741" s="70"/>
      <c r="G741" s="70"/>
    </row>
    <row r="742" spans="4:7">
      <c r="D742" s="70"/>
      <c r="E742" s="70"/>
      <c r="F742" s="70"/>
      <c r="G742" s="70"/>
    </row>
    <row r="743" spans="4:7">
      <c r="D743" s="70"/>
      <c r="E743" s="70"/>
      <c r="F743" s="70"/>
      <c r="G743" s="70"/>
    </row>
    <row r="744" spans="4:7">
      <c r="D744" s="70"/>
      <c r="E744" s="70"/>
      <c r="F744" s="70"/>
      <c r="G744" s="70"/>
    </row>
    <row r="745" spans="4:7">
      <c r="D745" s="70"/>
      <c r="E745" s="70"/>
      <c r="F745" s="70"/>
      <c r="G745" s="70"/>
    </row>
    <row r="746" spans="4:7">
      <c r="D746" s="70"/>
      <c r="E746" s="70"/>
      <c r="F746" s="70"/>
      <c r="G746" s="70"/>
    </row>
    <row r="747" spans="4:7">
      <c r="D747" s="70"/>
      <c r="E747" s="70"/>
      <c r="F747" s="70"/>
      <c r="G747" s="70"/>
    </row>
    <row r="748" spans="4:7">
      <c r="D748" s="70"/>
      <c r="E748" s="70"/>
      <c r="F748" s="70"/>
      <c r="G748" s="70"/>
    </row>
    <row r="749" spans="4:7">
      <c r="D749" s="70"/>
      <c r="E749" s="70"/>
      <c r="F749" s="70"/>
      <c r="G749" s="70"/>
    </row>
    <row r="750" spans="4:7">
      <c r="D750" s="70"/>
      <c r="E750" s="70"/>
      <c r="F750" s="70"/>
      <c r="G750" s="70"/>
    </row>
    <row r="751" spans="4:7">
      <c r="D751" s="70"/>
      <c r="E751" s="70"/>
      <c r="F751" s="70"/>
      <c r="G751" s="70"/>
    </row>
    <row r="752" spans="4:7">
      <c r="D752" s="70"/>
      <c r="E752" s="70"/>
      <c r="F752" s="70"/>
      <c r="G752" s="70"/>
    </row>
    <row r="753" spans="4:7">
      <c r="D753" s="70"/>
      <c r="E753" s="70"/>
      <c r="F753" s="70"/>
      <c r="G753" s="70"/>
    </row>
    <row r="754" spans="4:7">
      <c r="D754" s="70"/>
      <c r="E754" s="70"/>
      <c r="F754" s="70"/>
      <c r="G754" s="70"/>
    </row>
    <row r="755" spans="4:7">
      <c r="D755" s="70"/>
      <c r="E755" s="70"/>
      <c r="F755" s="70"/>
      <c r="G755" s="70"/>
    </row>
    <row r="756" spans="4:7">
      <c r="D756" s="70"/>
      <c r="E756" s="70"/>
      <c r="F756" s="70"/>
      <c r="G756" s="70"/>
    </row>
    <row r="757" spans="4:7">
      <c r="D757" s="70"/>
      <c r="E757" s="70"/>
      <c r="F757" s="70"/>
      <c r="G757" s="70"/>
    </row>
    <row r="758" spans="4:7">
      <c r="D758" s="70"/>
      <c r="E758" s="70"/>
      <c r="F758" s="70"/>
      <c r="G758" s="70"/>
    </row>
    <row r="759" spans="4:7">
      <c r="D759" s="70"/>
      <c r="E759" s="70"/>
      <c r="F759" s="70"/>
      <c r="G759" s="70"/>
    </row>
    <row r="760" spans="4:7">
      <c r="D760" s="70"/>
      <c r="E760" s="70"/>
      <c r="F760" s="70"/>
      <c r="G760" s="70"/>
    </row>
    <row r="761" spans="4:7">
      <c r="D761" s="70"/>
      <c r="E761" s="70"/>
      <c r="F761" s="70"/>
      <c r="G761" s="70"/>
    </row>
    <row r="762" spans="4:7">
      <c r="D762" s="70"/>
      <c r="E762" s="70"/>
      <c r="F762" s="70"/>
      <c r="G762" s="70"/>
    </row>
    <row r="763" spans="4:7">
      <c r="D763" s="70"/>
      <c r="E763" s="70"/>
      <c r="F763" s="70"/>
      <c r="G763" s="70"/>
    </row>
    <row r="764" spans="4:7">
      <c r="D764" s="70"/>
      <c r="E764" s="70"/>
      <c r="F764" s="70"/>
      <c r="G764" s="70"/>
    </row>
    <row r="765" spans="4:7">
      <c r="D765" s="70"/>
      <c r="E765" s="70"/>
      <c r="F765" s="70"/>
      <c r="G765" s="70"/>
    </row>
    <row r="766" spans="4:7">
      <c r="D766" s="70"/>
      <c r="E766" s="70"/>
      <c r="F766" s="70"/>
      <c r="G766" s="70"/>
    </row>
    <row r="767" spans="4:7">
      <c r="D767" s="70"/>
      <c r="E767" s="70"/>
      <c r="F767" s="70"/>
      <c r="G767" s="70"/>
    </row>
    <row r="768" spans="4:7">
      <c r="D768" s="70"/>
      <c r="E768" s="70"/>
      <c r="F768" s="70"/>
      <c r="G768" s="70"/>
    </row>
    <row r="769" spans="4:7">
      <c r="D769" s="70"/>
      <c r="E769" s="70"/>
      <c r="F769" s="70"/>
      <c r="G769" s="70"/>
    </row>
    <row r="770" spans="4:7">
      <c r="D770" s="70"/>
      <c r="E770" s="70"/>
      <c r="F770" s="70"/>
      <c r="G770" s="70"/>
    </row>
    <row r="771" spans="4:7">
      <c r="D771" s="70"/>
      <c r="E771" s="70"/>
      <c r="F771" s="70"/>
      <c r="G771" s="70"/>
    </row>
    <row r="772" spans="4:7">
      <c r="D772" s="70"/>
      <c r="E772" s="70"/>
      <c r="F772" s="70"/>
      <c r="G772" s="70"/>
    </row>
    <row r="773" spans="4:7">
      <c r="D773" s="70"/>
      <c r="E773" s="70"/>
      <c r="F773" s="70"/>
      <c r="G773" s="70"/>
    </row>
    <row r="774" spans="4:7">
      <c r="D774" s="70"/>
      <c r="E774" s="70"/>
      <c r="F774" s="70"/>
      <c r="G774" s="70"/>
    </row>
    <row r="775" spans="4:7">
      <c r="D775" s="70"/>
      <c r="E775" s="70"/>
      <c r="F775" s="70"/>
      <c r="G775" s="70"/>
    </row>
    <row r="776" spans="4:7">
      <c r="D776" s="70"/>
      <c r="E776" s="70"/>
      <c r="F776" s="70"/>
      <c r="G776" s="70"/>
    </row>
    <row r="777" spans="4:7">
      <c r="D777" s="70"/>
      <c r="E777" s="70"/>
      <c r="F777" s="70"/>
      <c r="G777" s="70"/>
    </row>
    <row r="778" spans="4:7">
      <c r="D778" s="70"/>
      <c r="E778" s="70"/>
      <c r="F778" s="70"/>
      <c r="G778" s="70"/>
    </row>
    <row r="779" spans="4:7">
      <c r="D779" s="70"/>
      <c r="E779" s="70"/>
      <c r="F779" s="70"/>
      <c r="G779" s="70"/>
    </row>
    <row r="780" spans="4:7">
      <c r="D780" s="70"/>
      <c r="E780" s="70"/>
      <c r="F780" s="70"/>
      <c r="G780" s="70"/>
    </row>
    <row r="781" spans="4:7">
      <c r="D781" s="70"/>
      <c r="E781" s="70"/>
      <c r="F781" s="70"/>
      <c r="G781" s="70"/>
    </row>
    <row r="782" spans="4:7">
      <c r="D782" s="70"/>
      <c r="E782" s="70"/>
      <c r="F782" s="70"/>
      <c r="G782" s="70"/>
    </row>
    <row r="783" spans="4:7">
      <c r="D783" s="70"/>
      <c r="E783" s="70"/>
      <c r="F783" s="70"/>
      <c r="G783" s="70"/>
    </row>
    <row r="784" spans="4:7">
      <c r="D784" s="70"/>
      <c r="E784" s="70"/>
      <c r="F784" s="70"/>
      <c r="G784" s="70"/>
    </row>
    <row r="785" spans="4:7">
      <c r="D785" s="70"/>
      <c r="E785" s="70"/>
      <c r="F785" s="70"/>
      <c r="G785" s="70"/>
    </row>
    <row r="786" spans="4:7">
      <c r="D786" s="70"/>
      <c r="E786" s="70"/>
      <c r="F786" s="70"/>
      <c r="G786" s="70"/>
    </row>
    <row r="787" spans="4:7">
      <c r="D787" s="70"/>
      <c r="E787" s="70"/>
      <c r="F787" s="70"/>
      <c r="G787" s="70"/>
    </row>
    <row r="788" spans="4:7">
      <c r="D788" s="70"/>
      <c r="E788" s="70"/>
      <c r="F788" s="70"/>
      <c r="G788" s="70"/>
    </row>
    <row r="789" spans="4:7">
      <c r="D789" s="70"/>
      <c r="E789" s="70"/>
      <c r="F789" s="70"/>
      <c r="G789" s="70"/>
    </row>
    <row r="790" spans="4:7">
      <c r="D790" s="70"/>
      <c r="E790" s="70"/>
      <c r="F790" s="70"/>
      <c r="G790" s="70"/>
    </row>
    <row r="791" spans="4:7">
      <c r="D791" s="70"/>
      <c r="E791" s="70"/>
      <c r="F791" s="70"/>
      <c r="G791" s="70"/>
    </row>
    <row r="792" spans="4:7">
      <c r="D792" s="70"/>
      <c r="E792" s="70"/>
      <c r="F792" s="70"/>
      <c r="G792" s="70"/>
    </row>
    <row r="793" spans="4:7">
      <c r="D793" s="70"/>
      <c r="E793" s="70"/>
      <c r="F793" s="70"/>
      <c r="G793" s="70"/>
    </row>
    <row r="794" spans="4:7">
      <c r="D794" s="70"/>
      <c r="E794" s="70"/>
      <c r="F794" s="70"/>
      <c r="G794" s="70"/>
    </row>
    <row r="795" spans="4:7">
      <c r="D795" s="70"/>
      <c r="E795" s="70"/>
      <c r="F795" s="70"/>
      <c r="G795" s="70"/>
    </row>
    <row r="796" spans="4:7">
      <c r="D796" s="70"/>
      <c r="E796" s="70"/>
      <c r="F796" s="70"/>
      <c r="G796" s="70"/>
    </row>
    <row r="797" spans="4:7">
      <c r="D797" s="70"/>
      <c r="E797" s="70"/>
      <c r="F797" s="70"/>
      <c r="G797" s="70"/>
    </row>
    <row r="798" spans="4:7">
      <c r="D798" s="70"/>
      <c r="E798" s="70"/>
      <c r="F798" s="70"/>
      <c r="G798" s="70"/>
    </row>
    <row r="799" spans="4:7">
      <c r="D799" s="70"/>
      <c r="E799" s="70"/>
      <c r="F799" s="70"/>
      <c r="G799" s="70"/>
    </row>
    <row r="800" spans="4:7">
      <c r="D800" s="70"/>
      <c r="E800" s="70"/>
      <c r="F800" s="70"/>
      <c r="G800" s="70"/>
    </row>
    <row r="801" spans="4:7">
      <c r="D801" s="70"/>
      <c r="E801" s="70"/>
      <c r="F801" s="70"/>
      <c r="G801" s="70"/>
    </row>
    <row r="802" spans="4:7">
      <c r="D802" s="70"/>
      <c r="E802" s="70"/>
      <c r="F802" s="70"/>
      <c r="G802" s="70"/>
    </row>
    <row r="803" spans="4:7">
      <c r="D803" s="70"/>
      <c r="E803" s="70"/>
      <c r="F803" s="70"/>
      <c r="G803" s="70"/>
    </row>
    <row r="804" spans="4:7">
      <c r="D804" s="70"/>
      <c r="E804" s="70"/>
      <c r="F804" s="70"/>
      <c r="G804" s="70"/>
    </row>
    <row r="805" spans="4:7">
      <c r="D805" s="70"/>
      <c r="E805" s="70"/>
      <c r="F805" s="70"/>
      <c r="G805" s="70"/>
    </row>
    <row r="806" spans="4:7">
      <c r="D806" s="70"/>
      <c r="E806" s="70"/>
      <c r="F806" s="70"/>
      <c r="G806" s="70"/>
    </row>
    <row r="807" spans="4:7">
      <c r="D807" s="70"/>
      <c r="E807" s="70"/>
      <c r="F807" s="70"/>
      <c r="G807" s="70"/>
    </row>
    <row r="808" spans="4:7">
      <c r="D808" s="70"/>
      <c r="E808" s="70"/>
      <c r="F808" s="70"/>
      <c r="G808" s="70"/>
    </row>
    <row r="809" spans="4:7">
      <c r="D809" s="70"/>
      <c r="E809" s="70"/>
      <c r="F809" s="70"/>
      <c r="G809" s="70"/>
    </row>
    <row r="810" spans="4:7">
      <c r="D810" s="70"/>
      <c r="E810" s="70"/>
      <c r="F810" s="70"/>
      <c r="G810" s="70"/>
    </row>
    <row r="811" spans="4:7">
      <c r="D811" s="70"/>
      <c r="E811" s="70"/>
      <c r="F811" s="70"/>
      <c r="G811" s="70"/>
    </row>
    <row r="812" spans="4:7">
      <c r="D812" s="70"/>
      <c r="E812" s="70"/>
      <c r="F812" s="70"/>
      <c r="G812" s="70"/>
    </row>
    <row r="813" spans="4:7">
      <c r="D813" s="70"/>
      <c r="E813" s="70"/>
      <c r="F813" s="70"/>
      <c r="G813" s="70"/>
    </row>
    <row r="814" spans="4:7">
      <c r="D814" s="70"/>
      <c r="E814" s="70"/>
      <c r="F814" s="70"/>
      <c r="G814" s="70"/>
    </row>
    <row r="815" spans="4:7">
      <c r="D815" s="70"/>
      <c r="E815" s="70"/>
      <c r="F815" s="70"/>
      <c r="G815" s="70"/>
    </row>
    <row r="816" spans="4:7">
      <c r="D816" s="70"/>
      <c r="E816" s="70"/>
      <c r="F816" s="70"/>
      <c r="G816" s="70"/>
    </row>
    <row r="817" spans="4:7">
      <c r="D817" s="70"/>
      <c r="E817" s="70"/>
      <c r="F817" s="70"/>
      <c r="G817" s="70"/>
    </row>
    <row r="818" spans="4:7">
      <c r="D818" s="70"/>
      <c r="E818" s="70"/>
      <c r="F818" s="70"/>
      <c r="G818" s="70"/>
    </row>
    <row r="819" spans="4:7">
      <c r="D819" s="70"/>
      <c r="E819" s="70"/>
      <c r="F819" s="70"/>
      <c r="G819" s="70"/>
    </row>
    <row r="820" spans="4:7">
      <c r="D820" s="70"/>
      <c r="E820" s="70"/>
      <c r="F820" s="70"/>
      <c r="G820" s="70"/>
    </row>
    <row r="821" spans="4:7">
      <c r="D821" s="70"/>
      <c r="E821" s="70"/>
      <c r="F821" s="70"/>
      <c r="G821" s="70"/>
    </row>
    <row r="822" spans="4:7">
      <c r="D822" s="70"/>
      <c r="E822" s="70"/>
      <c r="F822" s="70"/>
      <c r="G822" s="70"/>
    </row>
    <row r="823" spans="4:7">
      <c r="D823" s="70"/>
      <c r="E823" s="70"/>
      <c r="F823" s="70"/>
      <c r="G823" s="70"/>
    </row>
    <row r="824" spans="4:7">
      <c r="D824" s="70"/>
      <c r="E824" s="70"/>
      <c r="F824" s="70"/>
      <c r="G824" s="70"/>
    </row>
    <row r="825" spans="4:7">
      <c r="D825" s="70"/>
      <c r="E825" s="70"/>
      <c r="F825" s="70"/>
      <c r="G825" s="70"/>
    </row>
    <row r="826" spans="4:7">
      <c r="D826" s="70"/>
      <c r="E826" s="70"/>
      <c r="F826" s="70"/>
      <c r="G826" s="70"/>
    </row>
    <row r="827" spans="4:7">
      <c r="D827" s="70"/>
      <c r="E827" s="70"/>
      <c r="F827" s="70"/>
      <c r="G827" s="70"/>
    </row>
    <row r="828" spans="4:7">
      <c r="D828" s="70"/>
      <c r="E828" s="70"/>
      <c r="F828" s="70"/>
      <c r="G828" s="70"/>
    </row>
    <row r="829" spans="4:7">
      <c r="D829" s="70"/>
      <c r="E829" s="70"/>
      <c r="F829" s="70"/>
      <c r="G829" s="70"/>
    </row>
    <row r="830" spans="4:7">
      <c r="D830" s="70"/>
      <c r="E830" s="70"/>
      <c r="F830" s="70"/>
      <c r="G830" s="70"/>
    </row>
    <row r="831" spans="4:7">
      <c r="D831" s="70"/>
      <c r="E831" s="70"/>
      <c r="F831" s="70"/>
      <c r="G831" s="70"/>
    </row>
    <row r="832" spans="4:7">
      <c r="D832" s="70"/>
      <c r="E832" s="70"/>
      <c r="F832" s="70"/>
      <c r="G832" s="70"/>
    </row>
    <row r="833" spans="4:7">
      <c r="D833" s="70"/>
      <c r="E833" s="70"/>
      <c r="F833" s="70"/>
      <c r="G833" s="70"/>
    </row>
    <row r="834" spans="4:7">
      <c r="D834" s="70"/>
      <c r="E834" s="70"/>
      <c r="F834" s="70"/>
      <c r="G834" s="70"/>
    </row>
    <row r="835" spans="4:7">
      <c r="D835" s="70"/>
      <c r="E835" s="70"/>
      <c r="F835" s="70"/>
      <c r="G835" s="70"/>
    </row>
    <row r="836" spans="4:7">
      <c r="D836" s="70"/>
      <c r="E836" s="70"/>
      <c r="F836" s="70"/>
      <c r="G836" s="70"/>
    </row>
    <row r="837" spans="4:7">
      <c r="D837" s="70"/>
      <c r="E837" s="70"/>
      <c r="F837" s="70"/>
      <c r="G837" s="70"/>
    </row>
    <row r="838" spans="4:7">
      <c r="D838" s="70"/>
      <c r="E838" s="70"/>
      <c r="F838" s="70"/>
      <c r="G838" s="70"/>
    </row>
    <row r="839" spans="4:7">
      <c r="D839" s="70"/>
      <c r="E839" s="70"/>
      <c r="F839" s="70"/>
      <c r="G839" s="70"/>
    </row>
    <row r="840" spans="4:7">
      <c r="D840" s="70"/>
      <c r="E840" s="70"/>
      <c r="F840" s="70"/>
      <c r="G840" s="70"/>
    </row>
    <row r="841" spans="4:7">
      <c r="D841" s="70"/>
      <c r="E841" s="70"/>
      <c r="F841" s="70"/>
      <c r="G841" s="70"/>
    </row>
    <row r="842" spans="4:7">
      <c r="D842" s="70"/>
      <c r="E842" s="70"/>
      <c r="F842" s="70"/>
      <c r="G842" s="70"/>
    </row>
    <row r="843" spans="4:7">
      <c r="D843" s="70"/>
      <c r="E843" s="70"/>
      <c r="F843" s="70"/>
      <c r="G843" s="70"/>
    </row>
    <row r="844" spans="4:7">
      <c r="D844" s="70"/>
      <c r="E844" s="70"/>
      <c r="F844" s="70"/>
      <c r="G844" s="70"/>
    </row>
    <row r="845" spans="4:7">
      <c r="D845" s="70"/>
      <c r="E845" s="70"/>
      <c r="F845" s="70"/>
      <c r="G845" s="70"/>
    </row>
    <row r="846" spans="4:7">
      <c r="D846" s="70"/>
      <c r="E846" s="70"/>
      <c r="F846" s="70"/>
      <c r="G846" s="70"/>
    </row>
    <row r="847" spans="4:7">
      <c r="D847" s="70"/>
      <c r="E847" s="70"/>
      <c r="F847" s="70"/>
      <c r="G847" s="70"/>
    </row>
    <row r="848" spans="4:7">
      <c r="D848" s="70"/>
      <c r="E848" s="70"/>
      <c r="F848" s="70"/>
      <c r="G848" s="70"/>
    </row>
    <row r="849" spans="4:7">
      <c r="D849" s="70"/>
      <c r="E849" s="70"/>
      <c r="F849" s="70"/>
      <c r="G849" s="70"/>
    </row>
    <row r="850" spans="4:7">
      <c r="D850" s="70"/>
      <c r="E850" s="70"/>
      <c r="F850" s="70"/>
      <c r="G850" s="70"/>
    </row>
    <row r="851" spans="4:7">
      <c r="D851" s="70"/>
      <c r="E851" s="70"/>
      <c r="F851" s="70"/>
      <c r="G851" s="70"/>
    </row>
    <row r="852" spans="4:7">
      <c r="D852" s="70"/>
      <c r="E852" s="70"/>
      <c r="F852" s="70"/>
      <c r="G852" s="70"/>
    </row>
    <row r="853" spans="4:7">
      <c r="D853" s="70"/>
      <c r="E853" s="70"/>
      <c r="F853" s="70"/>
      <c r="G853" s="70"/>
    </row>
    <row r="854" spans="4:7">
      <c r="D854" s="70"/>
      <c r="E854" s="70"/>
      <c r="F854" s="70"/>
      <c r="G854" s="70"/>
    </row>
    <row r="855" spans="4:7">
      <c r="D855" s="70"/>
      <c r="E855" s="70"/>
      <c r="F855" s="70"/>
      <c r="G855" s="70"/>
    </row>
    <row r="856" spans="4:7">
      <c r="D856" s="70"/>
      <c r="E856" s="70"/>
      <c r="F856" s="70"/>
      <c r="G856" s="70"/>
    </row>
    <row r="857" spans="4:7">
      <c r="D857" s="70"/>
      <c r="E857" s="70"/>
      <c r="F857" s="70"/>
      <c r="G857" s="70"/>
    </row>
    <row r="858" spans="4:7">
      <c r="D858" s="70"/>
      <c r="E858" s="70"/>
      <c r="F858" s="70"/>
      <c r="G858" s="70"/>
    </row>
    <row r="859" spans="4:7">
      <c r="D859" s="70"/>
      <c r="E859" s="70"/>
      <c r="F859" s="70"/>
      <c r="G859" s="70"/>
    </row>
    <row r="860" spans="4:7">
      <c r="D860" s="70"/>
      <c r="E860" s="70"/>
      <c r="F860" s="70"/>
      <c r="G860" s="70"/>
    </row>
    <row r="861" spans="4:7">
      <c r="D861" s="70"/>
      <c r="E861" s="70"/>
      <c r="F861" s="70"/>
      <c r="G861" s="70"/>
    </row>
    <row r="862" spans="4:7">
      <c r="D862" s="70"/>
      <c r="E862" s="70"/>
      <c r="F862" s="70"/>
      <c r="G862" s="70"/>
    </row>
    <row r="863" spans="4:7">
      <c r="D863" s="70"/>
      <c r="E863" s="70"/>
      <c r="F863" s="70"/>
      <c r="G863" s="70"/>
    </row>
    <row r="864" spans="4:7">
      <c r="D864" s="70"/>
      <c r="E864" s="70"/>
      <c r="F864" s="70"/>
      <c r="G864" s="70"/>
    </row>
    <row r="865" spans="4:7">
      <c r="D865" s="70"/>
      <c r="E865" s="70"/>
      <c r="F865" s="70"/>
      <c r="G865" s="70"/>
    </row>
    <row r="866" spans="4:7">
      <c r="D866" s="70"/>
      <c r="E866" s="70"/>
      <c r="F866" s="70"/>
      <c r="G866" s="70"/>
    </row>
    <row r="867" spans="4:7">
      <c r="D867" s="70"/>
      <c r="E867" s="70"/>
      <c r="F867" s="70"/>
      <c r="G867" s="70"/>
    </row>
    <row r="868" spans="4:7">
      <c r="D868" s="70"/>
      <c r="E868" s="70"/>
      <c r="F868" s="70"/>
      <c r="G868" s="70"/>
    </row>
    <row r="869" spans="4:7">
      <c r="D869" s="70"/>
      <c r="E869" s="70"/>
      <c r="F869" s="70"/>
      <c r="G869" s="70"/>
    </row>
    <row r="870" spans="4:7">
      <c r="D870" s="70"/>
      <c r="E870" s="70"/>
      <c r="F870" s="70"/>
      <c r="G870" s="70"/>
    </row>
    <row r="871" spans="4:7">
      <c r="D871" s="70"/>
      <c r="E871" s="70"/>
      <c r="F871" s="70"/>
      <c r="G871" s="70"/>
    </row>
    <row r="872" spans="4:7">
      <c r="D872" s="70"/>
      <c r="E872" s="70"/>
      <c r="F872" s="70"/>
      <c r="G872" s="70"/>
    </row>
    <row r="873" spans="4:7">
      <c r="D873" s="70"/>
      <c r="E873" s="70"/>
      <c r="F873" s="70"/>
      <c r="G873" s="70"/>
    </row>
    <row r="874" spans="4:7">
      <c r="D874" s="70"/>
      <c r="E874" s="70"/>
      <c r="F874" s="70"/>
      <c r="G874" s="70"/>
    </row>
    <row r="875" spans="4:7">
      <c r="D875" s="70"/>
      <c r="E875" s="70"/>
      <c r="F875" s="70"/>
      <c r="G875" s="70"/>
    </row>
    <row r="876" spans="4:7">
      <c r="D876" s="70"/>
      <c r="E876" s="70"/>
      <c r="F876" s="70"/>
      <c r="G876" s="70"/>
    </row>
    <row r="877" spans="4:7">
      <c r="D877" s="70"/>
      <c r="E877" s="70"/>
      <c r="F877" s="70"/>
      <c r="G877" s="70"/>
    </row>
    <row r="878" spans="4:7">
      <c r="D878" s="70"/>
      <c r="E878" s="70"/>
      <c r="F878" s="70"/>
      <c r="G878" s="70"/>
    </row>
    <row r="879" spans="4:7">
      <c r="D879" s="70"/>
      <c r="E879" s="70"/>
      <c r="F879" s="70"/>
      <c r="G879" s="70"/>
    </row>
    <row r="880" spans="4:7">
      <c r="D880" s="70"/>
      <c r="E880" s="70"/>
      <c r="F880" s="70"/>
      <c r="G880" s="70"/>
    </row>
    <row r="881" spans="4:7">
      <c r="D881" s="70"/>
      <c r="E881" s="70"/>
      <c r="F881" s="70"/>
      <c r="G881" s="70"/>
    </row>
    <row r="882" spans="4:7">
      <c r="D882" s="70"/>
      <c r="E882" s="70"/>
      <c r="F882" s="70"/>
      <c r="G882" s="70"/>
    </row>
    <row r="883" spans="4:7">
      <c r="D883" s="70"/>
      <c r="E883" s="70"/>
      <c r="F883" s="70"/>
      <c r="G883" s="70"/>
    </row>
    <row r="884" spans="4:7">
      <c r="D884" s="70"/>
      <c r="E884" s="70"/>
      <c r="F884" s="70"/>
      <c r="G884" s="70"/>
    </row>
    <row r="885" spans="4:7">
      <c r="D885" s="70"/>
      <c r="E885" s="70"/>
      <c r="F885" s="70"/>
      <c r="G885" s="70"/>
    </row>
    <row r="886" spans="4:7">
      <c r="D886" s="70"/>
      <c r="E886" s="70"/>
      <c r="F886" s="70"/>
      <c r="G886" s="70"/>
    </row>
    <row r="887" spans="4:7">
      <c r="D887" s="70"/>
      <c r="E887" s="70"/>
      <c r="F887" s="70"/>
      <c r="G887" s="70"/>
    </row>
    <row r="888" spans="4:7">
      <c r="D888" s="70"/>
      <c r="E888" s="70"/>
      <c r="F888" s="70"/>
      <c r="G888" s="70"/>
    </row>
    <row r="889" spans="4:7">
      <c r="D889" s="70"/>
      <c r="E889" s="70"/>
      <c r="F889" s="70"/>
      <c r="G889" s="70"/>
    </row>
    <row r="890" spans="4:7">
      <c r="D890" s="70"/>
      <c r="E890" s="70"/>
      <c r="F890" s="70"/>
      <c r="G890" s="70"/>
    </row>
    <row r="891" spans="4:7">
      <c r="D891" s="70"/>
      <c r="E891" s="70"/>
      <c r="F891" s="70"/>
      <c r="G891" s="70"/>
    </row>
    <row r="892" spans="4:7">
      <c r="D892" s="70"/>
      <c r="E892" s="70"/>
      <c r="F892" s="70"/>
      <c r="G892" s="70"/>
    </row>
    <row r="893" spans="4:7">
      <c r="D893" s="70"/>
      <c r="E893" s="70"/>
      <c r="F893" s="70"/>
      <c r="G893" s="70"/>
    </row>
    <row r="894" spans="4:7">
      <c r="D894" s="70"/>
      <c r="E894" s="70"/>
      <c r="F894" s="70"/>
      <c r="G894" s="70"/>
    </row>
    <row r="895" spans="4:7">
      <c r="D895" s="70"/>
      <c r="E895" s="70"/>
      <c r="F895" s="70"/>
      <c r="G895" s="70"/>
    </row>
    <row r="896" spans="4:7">
      <c r="D896" s="70"/>
      <c r="E896" s="70"/>
      <c r="F896" s="70"/>
      <c r="G896" s="70"/>
    </row>
    <row r="897" spans="4:7">
      <c r="D897" s="70"/>
      <c r="E897" s="70"/>
      <c r="F897" s="70"/>
      <c r="G897" s="70"/>
    </row>
    <row r="898" spans="4:7">
      <c r="D898" s="70"/>
      <c r="E898" s="70"/>
      <c r="F898" s="70"/>
      <c r="G898" s="70"/>
    </row>
    <row r="899" spans="4:7">
      <c r="D899" s="70"/>
      <c r="E899" s="70"/>
      <c r="F899" s="70"/>
      <c r="G899" s="70"/>
    </row>
    <row r="900" spans="4:7">
      <c r="D900" s="70"/>
      <c r="E900" s="70"/>
      <c r="F900" s="70"/>
      <c r="G900" s="70"/>
    </row>
    <row r="901" spans="4:7">
      <c r="D901" s="70"/>
      <c r="E901" s="70"/>
      <c r="F901" s="70"/>
      <c r="G901" s="70"/>
    </row>
    <row r="902" spans="4:7">
      <c r="D902" s="70"/>
      <c r="E902" s="70"/>
      <c r="F902" s="70"/>
      <c r="G902" s="70"/>
    </row>
    <row r="903" spans="4:7">
      <c r="D903" s="70"/>
      <c r="E903" s="70"/>
      <c r="F903" s="70"/>
      <c r="G903" s="70"/>
    </row>
    <row r="904" spans="4:7">
      <c r="D904" s="70"/>
      <c r="E904" s="70"/>
      <c r="F904" s="70"/>
      <c r="G904" s="70"/>
    </row>
    <row r="905" spans="4:7">
      <c r="D905" s="70"/>
      <c r="E905" s="70"/>
      <c r="F905" s="70"/>
      <c r="G905" s="70"/>
    </row>
    <row r="906" spans="4:7">
      <c r="D906" s="70"/>
      <c r="E906" s="70"/>
      <c r="F906" s="70"/>
      <c r="G906" s="70"/>
    </row>
    <row r="907" spans="4:7">
      <c r="D907" s="70"/>
      <c r="E907" s="70"/>
      <c r="F907" s="70"/>
      <c r="G907" s="70"/>
    </row>
    <row r="908" spans="4:7">
      <c r="D908" s="70"/>
      <c r="E908" s="70"/>
      <c r="F908" s="70"/>
      <c r="G908" s="70"/>
    </row>
    <row r="909" spans="4:7">
      <c r="D909" s="70"/>
      <c r="E909" s="70"/>
      <c r="F909" s="70"/>
      <c r="G909" s="70"/>
    </row>
    <row r="910" spans="4:7">
      <c r="D910" s="70"/>
      <c r="E910" s="70"/>
      <c r="F910" s="70"/>
      <c r="G910" s="70"/>
    </row>
    <row r="911" spans="4:7">
      <c r="D911" s="70"/>
      <c r="E911" s="70"/>
      <c r="F911" s="70"/>
      <c r="G911" s="70"/>
    </row>
    <row r="912" spans="4:7">
      <c r="D912" s="70"/>
      <c r="E912" s="70"/>
      <c r="F912" s="70"/>
      <c r="G912" s="70"/>
    </row>
    <row r="913" spans="4:7">
      <c r="D913" s="70"/>
      <c r="E913" s="70"/>
      <c r="F913" s="70"/>
      <c r="G913" s="70"/>
    </row>
    <row r="914" spans="4:7">
      <c r="D914" s="70"/>
      <c r="E914" s="70"/>
      <c r="F914" s="70"/>
      <c r="G914" s="70"/>
    </row>
    <row r="915" spans="4:7">
      <c r="D915" s="70"/>
      <c r="E915" s="70"/>
      <c r="F915" s="70"/>
      <c r="G915" s="70"/>
    </row>
    <row r="916" spans="4:7">
      <c r="D916" s="70"/>
      <c r="E916" s="70"/>
      <c r="F916" s="70"/>
      <c r="G916" s="70"/>
    </row>
    <row r="917" spans="4:7">
      <c r="D917" s="70"/>
      <c r="E917" s="70"/>
      <c r="F917" s="70"/>
      <c r="G917" s="70"/>
    </row>
    <row r="918" spans="4:7">
      <c r="D918" s="70"/>
      <c r="E918" s="70"/>
      <c r="F918" s="70"/>
      <c r="G918" s="70"/>
    </row>
    <row r="919" spans="4:7">
      <c r="D919" s="70"/>
      <c r="E919" s="70"/>
      <c r="F919" s="70"/>
      <c r="G919" s="70"/>
    </row>
    <row r="920" spans="4:7">
      <c r="D920" s="70"/>
      <c r="E920" s="70"/>
      <c r="F920" s="70"/>
      <c r="G920" s="70"/>
    </row>
    <row r="921" spans="4:7">
      <c r="D921" s="70"/>
      <c r="E921" s="70"/>
      <c r="F921" s="70"/>
      <c r="G921" s="70"/>
    </row>
    <row r="922" spans="4:7">
      <c r="D922" s="70"/>
      <c r="E922" s="70"/>
      <c r="F922" s="70"/>
      <c r="G922" s="70"/>
    </row>
    <row r="923" spans="4:7">
      <c r="D923" s="70"/>
      <c r="E923" s="70"/>
      <c r="F923" s="70"/>
      <c r="G923" s="70"/>
    </row>
    <row r="924" spans="4:7">
      <c r="D924" s="70"/>
      <c r="E924" s="70"/>
      <c r="F924" s="70"/>
      <c r="G924" s="70"/>
    </row>
    <row r="925" spans="4:7">
      <c r="D925" s="70"/>
      <c r="E925" s="70"/>
      <c r="F925" s="70"/>
      <c r="G925" s="70"/>
    </row>
    <row r="926" spans="4:7">
      <c r="D926" s="70"/>
      <c r="E926" s="70"/>
      <c r="F926" s="70"/>
      <c r="G926" s="70"/>
    </row>
    <row r="927" spans="4:7">
      <c r="D927" s="70"/>
      <c r="E927" s="70"/>
      <c r="F927" s="70"/>
      <c r="G927" s="70"/>
    </row>
    <row r="928" spans="4:7">
      <c r="D928" s="70"/>
      <c r="E928" s="70"/>
      <c r="F928" s="70"/>
      <c r="G928" s="70"/>
    </row>
    <row r="929" spans="4:7">
      <c r="D929" s="70"/>
      <c r="E929" s="70"/>
      <c r="F929" s="70"/>
      <c r="G929" s="70"/>
    </row>
    <row r="930" spans="4:7">
      <c r="D930" s="70"/>
      <c r="E930" s="70"/>
      <c r="F930" s="70"/>
      <c r="G930" s="70"/>
    </row>
    <row r="931" spans="4:7">
      <c r="D931" s="70"/>
      <c r="E931" s="70"/>
      <c r="F931" s="70"/>
      <c r="G931" s="70"/>
    </row>
    <row r="932" spans="4:7">
      <c r="D932" s="70"/>
      <c r="E932" s="70"/>
      <c r="F932" s="70"/>
      <c r="G932" s="70"/>
    </row>
    <row r="933" spans="4:7">
      <c r="D933" s="70"/>
      <c r="E933" s="70"/>
      <c r="F933" s="70"/>
      <c r="G933" s="70"/>
    </row>
    <row r="934" spans="4:7">
      <c r="D934" s="70"/>
      <c r="E934" s="70"/>
      <c r="F934" s="70"/>
      <c r="G934" s="70"/>
    </row>
    <row r="935" spans="4:7">
      <c r="D935" s="70"/>
      <c r="E935" s="70"/>
      <c r="F935" s="70"/>
      <c r="G935" s="70"/>
    </row>
    <row r="936" spans="4:7">
      <c r="D936" s="70"/>
      <c r="E936" s="70"/>
      <c r="F936" s="70"/>
      <c r="G936" s="70"/>
    </row>
    <row r="937" spans="4:7">
      <c r="D937" s="70"/>
      <c r="E937" s="70"/>
      <c r="F937" s="70"/>
      <c r="G937" s="70"/>
    </row>
    <row r="938" spans="4:7">
      <c r="D938" s="70"/>
      <c r="E938" s="70"/>
      <c r="F938" s="70"/>
      <c r="G938" s="70"/>
    </row>
    <row r="939" spans="4:7">
      <c r="D939" s="70"/>
      <c r="E939" s="70"/>
      <c r="F939" s="70"/>
      <c r="G939" s="70"/>
    </row>
    <row r="940" spans="4:7">
      <c r="D940" s="70"/>
      <c r="E940" s="70"/>
      <c r="F940" s="70"/>
      <c r="G940" s="70"/>
    </row>
    <row r="941" spans="4:7">
      <c r="D941" s="70"/>
      <c r="E941" s="70"/>
      <c r="F941" s="70"/>
      <c r="G941" s="70"/>
    </row>
    <row r="942" spans="4:7">
      <c r="D942" s="70"/>
      <c r="E942" s="70"/>
      <c r="F942" s="70"/>
      <c r="G942" s="70"/>
    </row>
    <row r="943" spans="4:7">
      <c r="D943" s="70"/>
      <c r="E943" s="70"/>
      <c r="F943" s="70"/>
      <c r="G943" s="70"/>
    </row>
    <row r="944" spans="4:7">
      <c r="D944" s="70"/>
      <c r="E944" s="70"/>
      <c r="F944" s="70"/>
      <c r="G944" s="70"/>
    </row>
    <row r="945" spans="4:7">
      <c r="D945" s="70"/>
      <c r="E945" s="70"/>
      <c r="F945" s="70"/>
      <c r="G945" s="70"/>
    </row>
    <row r="946" spans="4:7">
      <c r="D946" s="70"/>
      <c r="E946" s="70"/>
      <c r="F946" s="70"/>
      <c r="G946" s="70"/>
    </row>
    <row r="947" spans="4:7">
      <c r="D947" s="70"/>
      <c r="E947" s="70"/>
      <c r="F947" s="70"/>
      <c r="G947" s="70"/>
    </row>
    <row r="948" spans="4:7">
      <c r="D948" s="70"/>
      <c r="E948" s="70"/>
      <c r="F948" s="70"/>
      <c r="G948" s="70"/>
    </row>
    <row r="949" spans="4:7">
      <c r="D949" s="70"/>
      <c r="E949" s="70"/>
      <c r="F949" s="70"/>
      <c r="G949" s="70"/>
    </row>
    <row r="950" spans="4:7">
      <c r="D950" s="70"/>
      <c r="E950" s="70"/>
      <c r="F950" s="70"/>
      <c r="G950" s="70"/>
    </row>
    <row r="951" spans="4:7">
      <c r="D951" s="70"/>
      <c r="E951" s="70"/>
      <c r="F951" s="70"/>
      <c r="G951" s="70"/>
    </row>
    <row r="952" spans="4:7">
      <c r="D952" s="70"/>
      <c r="E952" s="70"/>
      <c r="F952" s="70"/>
      <c r="G952" s="70"/>
    </row>
    <row r="953" spans="4:7">
      <c r="D953" s="70"/>
      <c r="E953" s="70"/>
      <c r="F953" s="70"/>
      <c r="G953" s="70"/>
    </row>
    <row r="954" spans="4:7">
      <c r="D954" s="70"/>
      <c r="E954" s="70"/>
      <c r="F954" s="70"/>
      <c r="G954" s="70"/>
    </row>
    <row r="955" spans="4:7">
      <c r="D955" s="70"/>
      <c r="E955" s="70"/>
      <c r="F955" s="70"/>
      <c r="G955" s="70"/>
    </row>
    <row r="956" spans="4:7">
      <c r="D956" s="70"/>
      <c r="E956" s="70"/>
      <c r="F956" s="70"/>
      <c r="G956" s="70"/>
    </row>
    <row r="957" spans="4:7">
      <c r="D957" s="70"/>
      <c r="E957" s="70"/>
      <c r="F957" s="70"/>
      <c r="G957" s="70"/>
    </row>
    <row r="958" spans="4:7">
      <c r="D958" s="70"/>
      <c r="E958" s="70"/>
      <c r="F958" s="70"/>
      <c r="G958" s="70"/>
    </row>
    <row r="959" spans="4:7">
      <c r="D959" s="70"/>
      <c r="E959" s="70"/>
      <c r="F959" s="70"/>
      <c r="G959" s="70"/>
    </row>
    <row r="960" spans="4:7">
      <c r="D960" s="70"/>
      <c r="E960" s="70"/>
      <c r="F960" s="70"/>
      <c r="G960" s="70"/>
    </row>
    <row r="961" spans="4:7">
      <c r="D961" s="70"/>
      <c r="E961" s="70"/>
      <c r="F961" s="70"/>
      <c r="G961" s="70"/>
    </row>
    <row r="962" spans="4:7">
      <c r="D962" s="70"/>
      <c r="E962" s="70"/>
      <c r="F962" s="70"/>
      <c r="G962" s="70"/>
    </row>
    <row r="963" spans="4:7">
      <c r="D963" s="70"/>
      <c r="E963" s="70"/>
      <c r="F963" s="70"/>
      <c r="G963" s="70"/>
    </row>
    <row r="964" spans="4:7">
      <c r="D964" s="70"/>
      <c r="E964" s="70"/>
      <c r="F964" s="70"/>
      <c r="G964" s="70"/>
    </row>
    <row r="965" spans="4:7">
      <c r="D965" s="70"/>
      <c r="E965" s="70"/>
      <c r="F965" s="70"/>
      <c r="G965" s="70"/>
    </row>
    <row r="966" spans="4:7">
      <c r="D966" s="70"/>
      <c r="E966" s="70"/>
      <c r="F966" s="70"/>
      <c r="G966" s="70"/>
    </row>
    <row r="967" spans="4:7">
      <c r="D967" s="70"/>
      <c r="E967" s="70"/>
      <c r="F967" s="70"/>
      <c r="G967" s="70"/>
    </row>
    <row r="968" spans="4:7">
      <c r="D968" s="70"/>
      <c r="E968" s="70"/>
      <c r="F968" s="70"/>
      <c r="G968" s="70"/>
    </row>
    <row r="969" spans="4:7">
      <c r="D969" s="70"/>
      <c r="E969" s="70"/>
      <c r="F969" s="70"/>
      <c r="G969" s="70"/>
    </row>
    <row r="970" spans="4:7">
      <c r="D970" s="70"/>
      <c r="E970" s="70"/>
      <c r="F970" s="70"/>
      <c r="G970" s="70"/>
    </row>
    <row r="971" spans="4:7">
      <c r="D971" s="70"/>
      <c r="E971" s="70"/>
      <c r="F971" s="70"/>
      <c r="G971" s="70"/>
    </row>
    <row r="972" spans="4:7">
      <c r="D972" s="70"/>
      <c r="E972" s="70"/>
      <c r="F972" s="70"/>
      <c r="G972" s="70"/>
    </row>
    <row r="973" spans="4:7">
      <c r="D973" s="70"/>
      <c r="E973" s="70"/>
      <c r="F973" s="70"/>
      <c r="G973" s="70"/>
    </row>
    <row r="974" spans="4:7">
      <c r="D974" s="70"/>
      <c r="E974" s="70"/>
      <c r="F974" s="70"/>
      <c r="G974" s="70"/>
    </row>
    <row r="975" spans="4:7">
      <c r="D975" s="70"/>
      <c r="E975" s="70"/>
      <c r="F975" s="70"/>
      <c r="G975" s="70"/>
    </row>
    <row r="976" spans="4:7">
      <c r="D976" s="70"/>
      <c r="E976" s="70"/>
      <c r="F976" s="70"/>
      <c r="G976" s="70"/>
    </row>
    <row r="977" spans="4:7">
      <c r="D977" s="70"/>
      <c r="E977" s="70"/>
      <c r="F977" s="70"/>
      <c r="G977" s="70"/>
    </row>
    <row r="978" spans="4:7">
      <c r="D978" s="70"/>
      <c r="E978" s="70"/>
      <c r="F978" s="70"/>
      <c r="G978" s="70"/>
    </row>
    <row r="979" spans="4:7">
      <c r="D979" s="70"/>
      <c r="E979" s="70"/>
      <c r="F979" s="70"/>
      <c r="G979" s="70"/>
    </row>
    <row r="980" spans="4:7">
      <c r="D980" s="70"/>
      <c r="E980" s="70"/>
      <c r="F980" s="70"/>
      <c r="G980" s="70"/>
    </row>
    <row r="981" spans="4:7">
      <c r="D981" s="70"/>
      <c r="E981" s="70"/>
      <c r="F981" s="70"/>
      <c r="G981" s="70"/>
    </row>
    <row r="982" spans="4:7">
      <c r="D982" s="70"/>
      <c r="E982" s="70"/>
      <c r="F982" s="70"/>
      <c r="G982" s="70"/>
    </row>
    <row r="983" spans="4:7">
      <c r="D983" s="70"/>
      <c r="E983" s="70"/>
      <c r="F983" s="70"/>
      <c r="G983" s="70"/>
    </row>
    <row r="984" spans="4:7">
      <c r="D984" s="70"/>
      <c r="E984" s="70"/>
      <c r="F984" s="70"/>
      <c r="G984" s="70"/>
    </row>
    <row r="985" spans="4:7">
      <c r="D985" s="70"/>
      <c r="E985" s="70"/>
      <c r="F985" s="70"/>
      <c r="G985" s="70"/>
    </row>
    <row r="986" spans="4:7">
      <c r="D986" s="70"/>
      <c r="E986" s="70"/>
      <c r="F986" s="70"/>
      <c r="G986" s="70"/>
    </row>
    <row r="987" spans="4:7">
      <c r="D987" s="70"/>
      <c r="E987" s="70"/>
      <c r="F987" s="70"/>
      <c r="G987" s="70"/>
    </row>
    <row r="988" spans="4:7">
      <c r="D988" s="70"/>
      <c r="E988" s="70"/>
      <c r="F988" s="70"/>
      <c r="G988" s="70"/>
    </row>
    <row r="989" spans="4:7">
      <c r="D989" s="70"/>
      <c r="E989" s="70"/>
      <c r="F989" s="70"/>
      <c r="G989" s="70"/>
    </row>
    <row r="990" spans="4:7">
      <c r="D990" s="70"/>
      <c r="E990" s="70"/>
      <c r="F990" s="70"/>
      <c r="G990" s="70"/>
    </row>
    <row r="991" spans="4:7">
      <c r="D991" s="70"/>
      <c r="E991" s="70"/>
      <c r="F991" s="70"/>
      <c r="G991" s="70"/>
    </row>
    <row r="992" spans="4:7">
      <c r="D992" s="70"/>
      <c r="E992" s="70"/>
      <c r="F992" s="70"/>
      <c r="G992" s="70"/>
    </row>
    <row r="993" spans="4:7">
      <c r="D993" s="70"/>
      <c r="E993" s="70"/>
      <c r="F993" s="70"/>
      <c r="G993" s="70"/>
    </row>
    <row r="994" spans="4:7">
      <c r="D994" s="70"/>
      <c r="E994" s="70"/>
      <c r="F994" s="70"/>
      <c r="G994" s="70"/>
    </row>
    <row r="995" spans="4:7">
      <c r="D995" s="70"/>
      <c r="E995" s="70"/>
      <c r="F995" s="70"/>
      <c r="G995" s="70"/>
    </row>
    <row r="996" spans="4:7">
      <c r="D996" s="70"/>
      <c r="E996" s="70"/>
      <c r="F996" s="70"/>
      <c r="G996" s="70"/>
    </row>
    <row r="997" spans="4:7">
      <c r="D997" s="70"/>
      <c r="E997" s="70"/>
      <c r="F997" s="70"/>
      <c r="G997" s="70"/>
    </row>
    <row r="998" spans="4:7">
      <c r="D998" s="70"/>
      <c r="E998" s="70"/>
      <c r="F998" s="70"/>
      <c r="G998" s="70"/>
    </row>
    <row r="999" spans="4:7">
      <c r="D999" s="70"/>
      <c r="E999" s="70"/>
      <c r="F999" s="70"/>
      <c r="G999" s="70"/>
    </row>
    <row r="1000" spans="4:7">
      <c r="D1000" s="70"/>
      <c r="E1000" s="70"/>
      <c r="F1000" s="70"/>
      <c r="G1000" s="70"/>
    </row>
    <row r="1001" spans="4:7">
      <c r="D1001" s="70"/>
      <c r="E1001" s="70"/>
      <c r="F1001" s="70"/>
      <c r="G1001" s="70"/>
    </row>
    <row r="1002" spans="4:7">
      <c r="D1002" s="70"/>
      <c r="E1002" s="70"/>
      <c r="F1002" s="70"/>
      <c r="G1002" s="70"/>
    </row>
    <row r="1003" spans="4:7">
      <c r="D1003" s="70"/>
      <c r="E1003" s="70"/>
      <c r="F1003" s="70"/>
      <c r="G1003" s="70"/>
    </row>
    <row r="1004" spans="4:7">
      <c r="D1004" s="70"/>
      <c r="E1004" s="70"/>
      <c r="F1004" s="70"/>
      <c r="G1004" s="70"/>
    </row>
    <row r="1005" spans="4:7">
      <c r="D1005" s="70"/>
      <c r="E1005" s="70"/>
      <c r="F1005" s="70"/>
      <c r="G1005" s="70"/>
    </row>
    <row r="1006" spans="4:7">
      <c r="D1006" s="70"/>
      <c r="E1006" s="70"/>
      <c r="F1006" s="70"/>
      <c r="G1006" s="70"/>
    </row>
    <row r="1007" spans="4:7">
      <c r="D1007" s="70"/>
      <c r="E1007" s="70"/>
      <c r="F1007" s="70"/>
      <c r="G1007" s="70"/>
    </row>
    <row r="1008" spans="4:7">
      <c r="D1008" s="70"/>
      <c r="E1008" s="70"/>
      <c r="F1008" s="70"/>
      <c r="G1008" s="70"/>
    </row>
    <row r="1009" spans="4:7">
      <c r="D1009" s="70"/>
      <c r="E1009" s="70"/>
      <c r="F1009" s="70"/>
      <c r="G1009" s="70"/>
    </row>
    <row r="1010" spans="4:7">
      <c r="D1010" s="70"/>
      <c r="E1010" s="70"/>
      <c r="F1010" s="70"/>
      <c r="G1010" s="70"/>
    </row>
    <row r="1011" spans="4:7">
      <c r="D1011" s="70"/>
      <c r="E1011" s="70"/>
      <c r="F1011" s="70"/>
      <c r="G1011" s="70"/>
    </row>
    <row r="1012" spans="4:7">
      <c r="D1012" s="70"/>
      <c r="E1012" s="70"/>
      <c r="F1012" s="70"/>
      <c r="G1012" s="70"/>
    </row>
    <row r="1013" spans="4:7">
      <c r="D1013" s="70"/>
      <c r="E1013" s="70"/>
      <c r="F1013" s="70"/>
      <c r="G1013" s="70"/>
    </row>
    <row r="1014" spans="4:7">
      <c r="D1014" s="70"/>
      <c r="E1014" s="70"/>
      <c r="F1014" s="70"/>
      <c r="G1014" s="70"/>
    </row>
    <row r="1015" spans="4:7">
      <c r="D1015" s="70"/>
      <c r="E1015" s="70"/>
      <c r="F1015" s="70"/>
      <c r="G1015" s="70"/>
    </row>
    <row r="1016" spans="4:7">
      <c r="D1016" s="70"/>
      <c r="E1016" s="70"/>
      <c r="F1016" s="70"/>
      <c r="G1016" s="70"/>
    </row>
    <row r="1017" spans="4:7">
      <c r="D1017" s="70"/>
      <c r="E1017" s="70"/>
      <c r="F1017" s="70"/>
      <c r="G1017" s="70"/>
    </row>
    <row r="1018" spans="4:7">
      <c r="D1018" s="70"/>
      <c r="E1018" s="70"/>
      <c r="F1018" s="70"/>
      <c r="G1018" s="70"/>
    </row>
    <row r="1019" spans="4:7">
      <c r="D1019" s="70"/>
      <c r="E1019" s="70"/>
      <c r="F1019" s="70"/>
      <c r="G1019" s="70"/>
    </row>
    <row r="1020" spans="4:7">
      <c r="D1020" s="70"/>
      <c r="E1020" s="70"/>
      <c r="F1020" s="70"/>
      <c r="G1020" s="70"/>
    </row>
    <row r="1021" spans="4:7">
      <c r="D1021" s="70"/>
      <c r="E1021" s="70"/>
      <c r="F1021" s="70"/>
      <c r="G1021" s="70"/>
    </row>
    <row r="1022" spans="4:7">
      <c r="D1022" s="70"/>
      <c r="E1022" s="70"/>
      <c r="F1022" s="70"/>
      <c r="G1022" s="70"/>
    </row>
    <row r="1023" spans="4:7">
      <c r="D1023" s="70"/>
      <c r="E1023" s="70"/>
      <c r="F1023" s="70"/>
      <c r="G1023" s="70"/>
    </row>
    <row r="1024" spans="4:7">
      <c r="D1024" s="70"/>
      <c r="E1024" s="70"/>
      <c r="F1024" s="70"/>
      <c r="G1024" s="70"/>
    </row>
    <row r="1025" spans="4:7">
      <c r="D1025" s="70"/>
      <c r="E1025" s="70"/>
      <c r="F1025" s="70"/>
      <c r="G1025" s="70"/>
    </row>
    <row r="1026" spans="4:7">
      <c r="D1026" s="70"/>
      <c r="E1026" s="70"/>
      <c r="F1026" s="70"/>
      <c r="G1026" s="70"/>
    </row>
    <row r="1027" spans="4:7">
      <c r="D1027" s="70"/>
      <c r="E1027" s="70"/>
      <c r="F1027" s="70"/>
      <c r="G1027" s="70"/>
    </row>
    <row r="1028" spans="4:7">
      <c r="D1028" s="70"/>
      <c r="E1028" s="70"/>
      <c r="F1028" s="70"/>
      <c r="G1028" s="70"/>
    </row>
    <row r="1029" spans="4:7">
      <c r="D1029" s="70"/>
      <c r="E1029" s="70"/>
      <c r="F1029" s="70"/>
      <c r="G1029" s="70"/>
    </row>
    <row r="1030" spans="4:7">
      <c r="D1030" s="70"/>
      <c r="E1030" s="70"/>
      <c r="F1030" s="70"/>
      <c r="G1030" s="70"/>
    </row>
    <row r="1031" spans="4:7">
      <c r="D1031" s="70"/>
      <c r="E1031" s="70"/>
      <c r="F1031" s="70"/>
      <c r="G1031" s="70"/>
    </row>
    <row r="1032" spans="4:7">
      <c r="D1032" s="70"/>
      <c r="E1032" s="70"/>
      <c r="F1032" s="70"/>
      <c r="G1032" s="70"/>
    </row>
    <row r="1033" spans="4:7">
      <c r="D1033" s="70"/>
      <c r="E1033" s="70"/>
      <c r="F1033" s="70"/>
      <c r="G1033" s="70"/>
    </row>
    <row r="1034" spans="4:7">
      <c r="D1034" s="70"/>
      <c r="E1034" s="70"/>
      <c r="F1034" s="70"/>
      <c r="G1034" s="70"/>
    </row>
    <row r="1035" spans="4:7">
      <c r="D1035" s="70"/>
      <c r="E1035" s="70"/>
      <c r="F1035" s="70"/>
      <c r="G1035" s="70"/>
    </row>
    <row r="1036" spans="4:7">
      <c r="D1036" s="70"/>
      <c r="E1036" s="70"/>
      <c r="F1036" s="70"/>
      <c r="G1036" s="70"/>
    </row>
    <row r="1037" spans="4:7">
      <c r="D1037" s="70"/>
      <c r="E1037" s="70"/>
      <c r="F1037" s="70"/>
      <c r="G1037" s="70"/>
    </row>
    <row r="1038" spans="4:7">
      <c r="D1038" s="70"/>
      <c r="E1038" s="70"/>
      <c r="F1038" s="70"/>
      <c r="G1038" s="70"/>
    </row>
    <row r="1039" spans="4:7">
      <c r="D1039" s="70"/>
      <c r="E1039" s="70"/>
      <c r="F1039" s="70"/>
      <c r="G1039" s="70"/>
    </row>
    <row r="1040" spans="4:7">
      <c r="D1040" s="70"/>
      <c r="E1040" s="70"/>
      <c r="F1040" s="70"/>
      <c r="G1040" s="70"/>
    </row>
    <row r="1041" spans="4:7">
      <c r="D1041" s="70"/>
      <c r="E1041" s="70"/>
      <c r="F1041" s="70"/>
      <c r="G1041" s="70"/>
    </row>
    <row r="1042" spans="4:7">
      <c r="D1042" s="70"/>
      <c r="E1042" s="70"/>
      <c r="F1042" s="70"/>
      <c r="G1042" s="70"/>
    </row>
    <row r="1043" spans="4:7">
      <c r="D1043" s="70"/>
      <c r="E1043" s="70"/>
      <c r="F1043" s="70"/>
      <c r="G1043" s="70"/>
    </row>
    <row r="1044" spans="4:7">
      <c r="D1044" s="70"/>
      <c r="E1044" s="70"/>
      <c r="F1044" s="70"/>
      <c r="G1044" s="70"/>
    </row>
    <row r="1045" spans="4:7">
      <c r="D1045" s="70"/>
      <c r="E1045" s="70"/>
      <c r="F1045" s="70"/>
      <c r="G1045" s="70"/>
    </row>
    <row r="1046" spans="4:7">
      <c r="D1046" s="70"/>
      <c r="E1046" s="70"/>
      <c r="F1046" s="70"/>
      <c r="G1046" s="70"/>
    </row>
    <row r="1047" spans="4:7">
      <c r="D1047" s="70"/>
      <c r="E1047" s="70"/>
      <c r="F1047" s="70"/>
      <c r="G1047" s="70"/>
    </row>
    <row r="1048" spans="4:7">
      <c r="D1048" s="70"/>
      <c r="E1048" s="70"/>
      <c r="F1048" s="70"/>
      <c r="G1048" s="70"/>
    </row>
    <row r="1049" spans="4:7">
      <c r="D1049" s="70"/>
      <c r="E1049" s="70"/>
      <c r="F1049" s="70"/>
      <c r="G1049" s="70"/>
    </row>
    <row r="1050" spans="4:7">
      <c r="D1050" s="70"/>
      <c r="E1050" s="70"/>
      <c r="F1050" s="70"/>
      <c r="G1050" s="70"/>
    </row>
    <row r="1051" spans="4:7">
      <c r="D1051" s="70"/>
      <c r="E1051" s="70"/>
      <c r="F1051" s="70"/>
      <c r="G1051" s="70"/>
    </row>
    <row r="1052" spans="4:7">
      <c r="D1052" s="70"/>
      <c r="E1052" s="70"/>
      <c r="F1052" s="70"/>
      <c r="G1052" s="70"/>
    </row>
    <row r="1053" spans="4:7">
      <c r="D1053" s="70"/>
      <c r="E1053" s="70"/>
      <c r="F1053" s="70"/>
      <c r="G1053" s="70"/>
    </row>
    <row r="1054" spans="4:7">
      <c r="D1054" s="70"/>
      <c r="E1054" s="70"/>
      <c r="F1054" s="70"/>
      <c r="G1054" s="70"/>
    </row>
    <row r="1055" spans="4:7">
      <c r="D1055" s="70"/>
      <c r="E1055" s="70"/>
      <c r="F1055" s="70"/>
      <c r="G1055" s="70"/>
    </row>
    <row r="1056" spans="4:7">
      <c r="D1056" s="70"/>
      <c r="E1056" s="70"/>
      <c r="F1056" s="70"/>
      <c r="G1056" s="70"/>
    </row>
    <row r="1057" spans="4:7">
      <c r="D1057" s="70"/>
      <c r="E1057" s="70"/>
      <c r="F1057" s="70"/>
      <c r="G1057" s="70"/>
    </row>
    <row r="1058" spans="4:7">
      <c r="D1058" s="70"/>
      <c r="E1058" s="70"/>
      <c r="F1058" s="70"/>
      <c r="G1058" s="70"/>
    </row>
    <row r="1059" spans="4:7">
      <c r="D1059" s="70"/>
      <c r="E1059" s="70"/>
      <c r="F1059" s="70"/>
      <c r="G1059" s="70"/>
    </row>
    <row r="1060" spans="4:7">
      <c r="D1060" s="70"/>
      <c r="E1060" s="70"/>
      <c r="F1060" s="70"/>
      <c r="G1060" s="70"/>
    </row>
    <row r="1061" spans="4:7">
      <c r="D1061" s="70"/>
      <c r="E1061" s="70"/>
      <c r="F1061" s="70"/>
      <c r="G1061" s="70"/>
    </row>
    <row r="1062" spans="4:7">
      <c r="D1062" s="70"/>
      <c r="E1062" s="70"/>
      <c r="F1062" s="70"/>
      <c r="G1062" s="70"/>
    </row>
    <row r="1063" spans="4:7">
      <c r="D1063" s="70"/>
      <c r="E1063" s="70"/>
      <c r="F1063" s="70"/>
      <c r="G1063" s="70"/>
    </row>
    <row r="1064" spans="4:7">
      <c r="D1064" s="70"/>
      <c r="E1064" s="70"/>
      <c r="F1064" s="70"/>
      <c r="G1064" s="70"/>
    </row>
    <row r="1065" spans="4:7">
      <c r="D1065" s="70"/>
      <c r="E1065" s="70"/>
      <c r="F1065" s="70"/>
      <c r="G1065" s="70"/>
    </row>
    <row r="1066" spans="4:7">
      <c r="D1066" s="70"/>
      <c r="E1066" s="70"/>
      <c r="F1066" s="70"/>
      <c r="G1066" s="70"/>
    </row>
    <row r="1067" spans="4:7">
      <c r="D1067" s="70"/>
      <c r="E1067" s="70"/>
      <c r="F1067" s="70"/>
      <c r="G1067" s="70"/>
    </row>
    <row r="1068" spans="4:7">
      <c r="D1068" s="70"/>
      <c r="E1068" s="70"/>
      <c r="F1068" s="70"/>
      <c r="G1068" s="70"/>
    </row>
    <row r="1069" spans="4:7">
      <c r="D1069" s="70"/>
      <c r="E1069" s="70"/>
      <c r="F1069" s="70"/>
      <c r="G1069" s="70"/>
    </row>
    <row r="1070" spans="4:7">
      <c r="D1070" s="70"/>
      <c r="E1070" s="70"/>
      <c r="F1070" s="70"/>
      <c r="G1070" s="70"/>
    </row>
    <row r="1071" spans="4:7">
      <c r="D1071" s="70"/>
      <c r="E1071" s="70"/>
      <c r="F1071" s="70"/>
      <c r="G1071" s="70"/>
    </row>
    <row r="1072" spans="4:7">
      <c r="D1072" s="70"/>
      <c r="E1072" s="70"/>
      <c r="F1072" s="70"/>
      <c r="G1072" s="70"/>
    </row>
    <row r="1073" spans="4:7">
      <c r="D1073" s="70"/>
      <c r="E1073" s="70"/>
      <c r="F1073" s="70"/>
      <c r="G1073" s="70"/>
    </row>
    <row r="1074" spans="4:7">
      <c r="D1074" s="70"/>
      <c r="E1074" s="70"/>
      <c r="F1074" s="70"/>
      <c r="G1074" s="70"/>
    </row>
    <row r="1075" spans="4:7">
      <c r="D1075" s="70"/>
      <c r="E1075" s="70"/>
      <c r="F1075" s="70"/>
      <c r="G1075" s="70"/>
    </row>
    <row r="1076" spans="4:7">
      <c r="D1076" s="70"/>
      <c r="E1076" s="70"/>
      <c r="F1076" s="70"/>
      <c r="G1076" s="70"/>
    </row>
    <row r="1077" spans="4:7">
      <c r="D1077" s="70"/>
      <c r="E1077" s="70"/>
      <c r="F1077" s="70"/>
      <c r="G1077" s="70"/>
    </row>
    <row r="1078" spans="4:7">
      <c r="D1078" s="70"/>
      <c r="E1078" s="70"/>
      <c r="F1078" s="70"/>
      <c r="G1078" s="70"/>
    </row>
    <row r="1079" spans="4:7">
      <c r="D1079" s="70"/>
      <c r="E1079" s="70"/>
      <c r="F1079" s="70"/>
      <c r="G1079" s="70"/>
    </row>
    <row r="1080" spans="4:7">
      <c r="D1080" s="70"/>
      <c r="E1080" s="70"/>
      <c r="F1080" s="70"/>
      <c r="G1080" s="70"/>
    </row>
    <row r="1081" spans="4:7">
      <c r="D1081" s="70"/>
      <c r="E1081" s="70"/>
      <c r="F1081" s="70"/>
      <c r="G1081" s="70"/>
    </row>
    <row r="1082" spans="4:7">
      <c r="D1082" s="70"/>
      <c r="E1082" s="70"/>
      <c r="F1082" s="70"/>
      <c r="G1082" s="70"/>
    </row>
    <row r="1083" spans="4:7">
      <c r="D1083" s="70"/>
      <c r="E1083" s="70"/>
      <c r="F1083" s="70"/>
      <c r="G1083" s="70"/>
    </row>
    <row r="1084" spans="4:7">
      <c r="D1084" s="70"/>
      <c r="E1084" s="70"/>
      <c r="F1084" s="70"/>
      <c r="G1084" s="70"/>
    </row>
    <row r="1085" spans="4:7">
      <c r="D1085" s="70"/>
      <c r="E1085" s="70"/>
      <c r="F1085" s="70"/>
      <c r="G1085" s="70"/>
    </row>
    <row r="1086" spans="4:7">
      <c r="D1086" s="70"/>
      <c r="E1086" s="70"/>
      <c r="F1086" s="70"/>
      <c r="G1086" s="70"/>
    </row>
    <row r="1087" spans="4:7">
      <c r="D1087" s="70"/>
      <c r="E1087" s="70"/>
      <c r="F1087" s="70"/>
      <c r="G1087" s="70"/>
    </row>
    <row r="1088" spans="4:7">
      <c r="D1088" s="70"/>
      <c r="E1088" s="70"/>
      <c r="F1088" s="70"/>
      <c r="G1088" s="70"/>
    </row>
    <row r="1089" spans="4:7">
      <c r="D1089" s="70"/>
      <c r="E1089" s="70"/>
      <c r="F1089" s="70"/>
      <c r="G1089" s="70"/>
    </row>
    <row r="1090" spans="4:7">
      <c r="D1090" s="70"/>
      <c r="E1090" s="70"/>
      <c r="F1090" s="70"/>
      <c r="G1090" s="70"/>
    </row>
    <row r="1091" spans="4:7">
      <c r="D1091" s="70"/>
      <c r="E1091" s="70"/>
      <c r="F1091" s="70"/>
      <c r="G1091" s="70"/>
    </row>
    <row r="1092" spans="4:7">
      <c r="D1092" s="70"/>
      <c r="E1092" s="70"/>
      <c r="F1092" s="70"/>
      <c r="G1092" s="70"/>
    </row>
    <row r="1093" spans="4:7">
      <c r="D1093" s="70"/>
      <c r="E1093" s="70"/>
      <c r="F1093" s="70"/>
      <c r="G1093" s="70"/>
    </row>
    <row r="1094" spans="4:7">
      <c r="D1094" s="70"/>
      <c r="E1094" s="70"/>
      <c r="F1094" s="70"/>
      <c r="G1094" s="70"/>
    </row>
    <row r="1095" spans="4:7">
      <c r="D1095" s="70"/>
      <c r="E1095" s="70"/>
      <c r="F1095" s="70"/>
      <c r="G1095" s="70"/>
    </row>
    <row r="1096" spans="4:7">
      <c r="D1096" s="70"/>
      <c r="E1096" s="70"/>
      <c r="F1096" s="70"/>
      <c r="G1096" s="70"/>
    </row>
    <row r="1097" spans="4:7">
      <c r="D1097" s="70"/>
      <c r="E1097" s="70"/>
      <c r="F1097" s="70"/>
      <c r="G1097" s="70"/>
    </row>
    <row r="1098" spans="4:7">
      <c r="D1098" s="70"/>
      <c r="E1098" s="70"/>
      <c r="F1098" s="70"/>
      <c r="G1098" s="70"/>
    </row>
    <row r="1099" spans="4:7">
      <c r="D1099" s="70"/>
      <c r="E1099" s="70"/>
      <c r="F1099" s="70"/>
      <c r="G1099" s="70"/>
    </row>
    <row r="1100" spans="4:7">
      <c r="D1100" s="70"/>
      <c r="E1100" s="70"/>
      <c r="F1100" s="70"/>
      <c r="G1100" s="70"/>
    </row>
    <row r="1101" spans="4:7">
      <c r="D1101" s="70"/>
      <c r="E1101" s="70"/>
      <c r="F1101" s="70"/>
      <c r="G1101" s="70"/>
    </row>
    <row r="1102" spans="4:7">
      <c r="D1102" s="70"/>
      <c r="E1102" s="70"/>
      <c r="F1102" s="70"/>
      <c r="G1102" s="70"/>
    </row>
    <row r="1103" spans="4:7">
      <c r="D1103" s="70"/>
      <c r="E1103" s="70"/>
      <c r="F1103" s="70"/>
      <c r="G1103" s="70"/>
    </row>
    <row r="1104" spans="4:7">
      <c r="D1104" s="70"/>
      <c r="E1104" s="70"/>
      <c r="F1104" s="70"/>
      <c r="G1104" s="70"/>
    </row>
    <row r="1105" spans="4:7">
      <c r="D1105" s="70"/>
      <c r="E1105" s="70"/>
      <c r="F1105" s="70"/>
      <c r="G1105" s="70"/>
    </row>
    <row r="1106" spans="4:7">
      <c r="D1106" s="70"/>
      <c r="E1106" s="70"/>
      <c r="F1106" s="70"/>
      <c r="G1106" s="70"/>
    </row>
    <row r="1107" spans="4:7">
      <c r="D1107" s="70"/>
      <c r="E1107" s="70"/>
      <c r="F1107" s="70"/>
      <c r="G1107" s="70"/>
    </row>
    <row r="1108" spans="4:7">
      <c r="D1108" s="70"/>
      <c r="E1108" s="70"/>
      <c r="F1108" s="70"/>
      <c r="G1108" s="70"/>
    </row>
    <row r="1109" spans="4:7">
      <c r="D1109" s="70"/>
      <c r="E1109" s="70"/>
      <c r="F1109" s="70"/>
      <c r="G1109" s="70"/>
    </row>
    <row r="1110" spans="4:7">
      <c r="D1110" s="70"/>
      <c r="E1110" s="70"/>
      <c r="F1110" s="70"/>
      <c r="G1110" s="70"/>
    </row>
    <row r="1111" spans="4:7">
      <c r="D1111" s="70"/>
      <c r="E1111" s="70"/>
      <c r="F1111" s="70"/>
      <c r="G1111" s="70"/>
    </row>
    <row r="1112" spans="4:7">
      <c r="D1112" s="70"/>
      <c r="E1112" s="70"/>
      <c r="F1112" s="70"/>
      <c r="G1112" s="70"/>
    </row>
    <row r="1113" spans="4:7">
      <c r="D1113" s="70"/>
      <c r="E1113" s="70"/>
      <c r="F1113" s="70"/>
      <c r="G1113" s="70"/>
    </row>
    <row r="1114" spans="4:7">
      <c r="D1114" s="70"/>
      <c r="E1114" s="70"/>
      <c r="F1114" s="70"/>
      <c r="G1114" s="70"/>
    </row>
    <row r="1115" spans="4:7">
      <c r="D1115" s="70"/>
      <c r="E1115" s="70"/>
      <c r="F1115" s="70"/>
      <c r="G1115" s="70"/>
    </row>
    <row r="1116" spans="4:7">
      <c r="D1116" s="70"/>
      <c r="E1116" s="70"/>
      <c r="F1116" s="70"/>
      <c r="G1116" s="70"/>
    </row>
    <row r="1117" spans="4:7">
      <c r="D1117" s="70"/>
      <c r="E1117" s="70"/>
      <c r="F1117" s="70"/>
      <c r="G1117" s="70"/>
    </row>
    <row r="1118" spans="4:7">
      <c r="D1118" s="70"/>
      <c r="E1118" s="70"/>
      <c r="F1118" s="70"/>
      <c r="G1118" s="70"/>
    </row>
    <row r="1119" spans="4:7">
      <c r="D1119" s="70"/>
      <c r="E1119" s="70"/>
      <c r="F1119" s="70"/>
      <c r="G1119" s="70"/>
    </row>
    <row r="1120" spans="4:7">
      <c r="D1120" s="70"/>
      <c r="E1120" s="70"/>
      <c r="F1120" s="70"/>
      <c r="G1120" s="70"/>
    </row>
    <row r="1121" spans="4:7">
      <c r="D1121" s="70"/>
      <c r="E1121" s="70"/>
      <c r="F1121" s="70"/>
      <c r="G1121" s="70"/>
    </row>
    <row r="1122" spans="4:7">
      <c r="D1122" s="70"/>
      <c r="E1122" s="70"/>
      <c r="F1122" s="70"/>
      <c r="G1122" s="70"/>
    </row>
    <row r="1123" spans="4:7">
      <c r="D1123" s="70"/>
      <c r="E1123" s="70"/>
      <c r="F1123" s="70"/>
      <c r="G1123" s="70"/>
    </row>
    <row r="1124" spans="4:7">
      <c r="D1124" s="70"/>
      <c r="E1124" s="70"/>
      <c r="F1124" s="70"/>
      <c r="G1124" s="70"/>
    </row>
    <row r="1125" spans="4:7">
      <c r="D1125" s="70"/>
      <c r="E1125" s="70"/>
      <c r="F1125" s="70"/>
      <c r="G1125" s="70"/>
    </row>
    <row r="1126" spans="4:7">
      <c r="D1126" s="70"/>
      <c r="E1126" s="70"/>
      <c r="F1126" s="70"/>
      <c r="G1126" s="70"/>
    </row>
    <row r="1127" spans="4:7">
      <c r="D1127" s="70"/>
      <c r="E1127" s="70"/>
      <c r="F1127" s="70"/>
      <c r="G1127" s="70"/>
    </row>
    <row r="1128" spans="4:7">
      <c r="D1128" s="70"/>
      <c r="E1128" s="70"/>
      <c r="F1128" s="70"/>
      <c r="G1128" s="70"/>
    </row>
    <row r="1129" spans="4:7">
      <c r="D1129" s="70"/>
      <c r="E1129" s="70"/>
      <c r="F1129" s="70"/>
      <c r="G1129" s="70"/>
    </row>
    <row r="1130" spans="4:7">
      <c r="D1130" s="70"/>
      <c r="E1130" s="70"/>
      <c r="F1130" s="70"/>
      <c r="G1130" s="70"/>
    </row>
    <row r="1131" spans="4:7">
      <c r="D1131" s="70"/>
      <c r="E1131" s="70"/>
      <c r="F1131" s="70"/>
      <c r="G1131" s="70"/>
    </row>
    <row r="1132" spans="4:7">
      <c r="D1132" s="70"/>
      <c r="E1132" s="70"/>
      <c r="F1132" s="70"/>
      <c r="G1132" s="70"/>
    </row>
    <row r="1133" spans="4:7">
      <c r="D1133" s="70"/>
      <c r="E1133" s="70"/>
      <c r="F1133" s="70"/>
      <c r="G1133" s="70"/>
    </row>
    <row r="1134" spans="4:7">
      <c r="D1134" s="70"/>
      <c r="E1134" s="70"/>
      <c r="F1134" s="70"/>
      <c r="G1134" s="70"/>
    </row>
    <row r="1135" spans="4:7">
      <c r="D1135" s="70"/>
      <c r="E1135" s="70"/>
      <c r="F1135" s="70"/>
      <c r="G1135" s="70"/>
    </row>
    <row r="1136" spans="4:7">
      <c r="D1136" s="70"/>
      <c r="E1136" s="70"/>
      <c r="F1136" s="70"/>
      <c r="G1136" s="70"/>
    </row>
    <row r="1137" spans="4:7">
      <c r="D1137" s="70"/>
      <c r="E1137" s="70"/>
      <c r="F1137" s="70"/>
      <c r="G1137" s="70"/>
    </row>
    <row r="1138" spans="4:7">
      <c r="D1138" s="70"/>
      <c r="E1138" s="70"/>
      <c r="F1138" s="70"/>
      <c r="G1138" s="70"/>
    </row>
    <row r="1139" spans="4:7">
      <c r="D1139" s="70"/>
      <c r="E1139" s="70"/>
      <c r="F1139" s="70"/>
      <c r="G1139" s="70"/>
    </row>
    <row r="1140" spans="4:7">
      <c r="D1140" s="70"/>
      <c r="E1140" s="70"/>
      <c r="F1140" s="70"/>
      <c r="G1140" s="70"/>
    </row>
    <row r="1141" spans="4:7">
      <c r="D1141" s="70"/>
      <c r="E1141" s="70"/>
      <c r="F1141" s="70"/>
      <c r="G1141" s="70"/>
    </row>
    <row r="1142" spans="4:7">
      <c r="D1142" s="70"/>
      <c r="E1142" s="70"/>
      <c r="F1142" s="70"/>
      <c r="G1142" s="70"/>
    </row>
    <row r="1143" spans="4:7">
      <c r="D1143" s="70"/>
      <c r="E1143" s="70"/>
      <c r="F1143" s="70"/>
      <c r="G1143" s="70"/>
    </row>
    <row r="1144" spans="4:7">
      <c r="D1144" s="70"/>
      <c r="E1144" s="70"/>
      <c r="F1144" s="70"/>
      <c r="G1144" s="70"/>
    </row>
    <row r="1145" spans="4:7">
      <c r="D1145" s="70"/>
      <c r="E1145" s="70"/>
      <c r="F1145" s="70"/>
      <c r="G1145" s="70"/>
    </row>
    <row r="1146" spans="4:7">
      <c r="D1146" s="70"/>
      <c r="E1146" s="70"/>
      <c r="F1146" s="70"/>
      <c r="G1146" s="70"/>
    </row>
    <row r="1147" spans="4:7">
      <c r="D1147" s="70"/>
      <c r="E1147" s="70"/>
      <c r="F1147" s="70"/>
      <c r="G1147" s="70"/>
    </row>
    <row r="1148" spans="4:7">
      <c r="D1148" s="70"/>
      <c r="E1148" s="70"/>
      <c r="F1148" s="70"/>
      <c r="G1148" s="70"/>
    </row>
    <row r="1149" spans="4:7">
      <c r="D1149" s="70"/>
      <c r="E1149" s="70"/>
      <c r="F1149" s="70"/>
      <c r="G1149" s="70"/>
    </row>
    <row r="1150" spans="4:7">
      <c r="D1150" s="70"/>
      <c r="E1150" s="70"/>
      <c r="F1150" s="70"/>
      <c r="G1150" s="70"/>
    </row>
    <row r="1151" spans="4:7">
      <c r="D1151" s="70"/>
      <c r="E1151" s="70"/>
      <c r="F1151" s="70"/>
      <c r="G1151" s="70"/>
    </row>
    <row r="1152" spans="4:7">
      <c r="D1152" s="70"/>
      <c r="E1152" s="70"/>
      <c r="F1152" s="70"/>
      <c r="G1152" s="70"/>
    </row>
    <row r="1153" spans="4:7">
      <c r="D1153" s="70"/>
      <c r="E1153" s="70"/>
      <c r="F1153" s="70"/>
      <c r="G1153" s="70"/>
    </row>
    <row r="1154" spans="4:7">
      <c r="D1154" s="70"/>
      <c r="E1154" s="70"/>
      <c r="F1154" s="70"/>
      <c r="G1154" s="70"/>
    </row>
    <row r="1155" spans="4:7">
      <c r="D1155" s="70"/>
      <c r="E1155" s="70"/>
      <c r="F1155" s="70"/>
      <c r="G1155" s="70"/>
    </row>
    <row r="1156" spans="4:7">
      <c r="D1156" s="70"/>
      <c r="E1156" s="70"/>
      <c r="F1156" s="70"/>
      <c r="G1156" s="70"/>
    </row>
    <row r="1157" spans="4:7">
      <c r="D1157" s="70"/>
      <c r="E1157" s="70"/>
      <c r="F1157" s="70"/>
      <c r="G1157" s="70"/>
    </row>
    <row r="1158" spans="4:7">
      <c r="D1158" s="70"/>
      <c r="E1158" s="70"/>
      <c r="F1158" s="70"/>
      <c r="G1158" s="70"/>
    </row>
    <row r="1159" spans="4:7">
      <c r="D1159" s="70"/>
      <c r="E1159" s="70"/>
      <c r="F1159" s="70"/>
      <c r="G1159" s="70"/>
    </row>
    <row r="1160" spans="4:7">
      <c r="D1160" s="70"/>
      <c r="E1160" s="70"/>
      <c r="F1160" s="70"/>
      <c r="G1160" s="70"/>
    </row>
    <row r="1161" spans="4:7">
      <c r="D1161" s="70"/>
      <c r="E1161" s="70"/>
      <c r="F1161" s="70"/>
      <c r="G1161" s="70"/>
    </row>
    <row r="1162" spans="4:7">
      <c r="D1162" s="70"/>
      <c r="E1162" s="70"/>
      <c r="F1162" s="70"/>
      <c r="G1162" s="70"/>
    </row>
    <row r="1163" spans="4:7">
      <c r="D1163" s="70"/>
      <c r="E1163" s="70"/>
      <c r="F1163" s="70"/>
      <c r="G1163" s="70"/>
    </row>
    <row r="1164" spans="4:7">
      <c r="D1164" s="70"/>
      <c r="E1164" s="70"/>
      <c r="F1164" s="70"/>
      <c r="G1164" s="70"/>
    </row>
    <row r="1165" spans="4:7">
      <c r="D1165" s="70"/>
      <c r="E1165" s="70"/>
      <c r="F1165" s="70"/>
      <c r="G1165" s="70"/>
    </row>
    <row r="1166" spans="4:7">
      <c r="D1166" s="70"/>
      <c r="E1166" s="70"/>
      <c r="F1166" s="70"/>
      <c r="G1166" s="70"/>
    </row>
    <row r="1167" spans="4:7">
      <c r="D1167" s="70"/>
      <c r="E1167" s="70"/>
      <c r="F1167" s="70"/>
      <c r="G1167" s="70"/>
    </row>
    <row r="1168" spans="4:7">
      <c r="D1168" s="70"/>
      <c r="E1168" s="70"/>
      <c r="F1168" s="70"/>
      <c r="G1168" s="70"/>
    </row>
    <row r="1169" spans="4:7">
      <c r="D1169" s="70"/>
      <c r="E1169" s="70"/>
      <c r="F1169" s="70"/>
      <c r="G1169" s="70"/>
    </row>
    <row r="1170" spans="4:7">
      <c r="D1170" s="70"/>
      <c r="E1170" s="70"/>
      <c r="F1170" s="70"/>
      <c r="G1170" s="70"/>
    </row>
    <row r="1171" spans="4:7">
      <c r="D1171" s="70"/>
      <c r="E1171" s="70"/>
      <c r="F1171" s="70"/>
      <c r="G1171" s="70"/>
    </row>
    <row r="1172" spans="4:7">
      <c r="D1172" s="70"/>
      <c r="E1172" s="70"/>
      <c r="F1172" s="70"/>
      <c r="G1172" s="70"/>
    </row>
    <row r="1173" spans="4:7">
      <c r="D1173" s="70"/>
      <c r="E1173" s="70"/>
      <c r="F1173" s="70"/>
      <c r="G1173" s="70"/>
    </row>
    <row r="1174" spans="4:7">
      <c r="D1174" s="70"/>
      <c r="E1174" s="70"/>
      <c r="F1174" s="70"/>
      <c r="G1174" s="70"/>
    </row>
    <row r="1175" spans="4:7">
      <c r="D1175" s="70"/>
      <c r="E1175" s="70"/>
      <c r="F1175" s="70"/>
      <c r="G1175" s="70"/>
    </row>
    <row r="1176" spans="4:7">
      <c r="D1176" s="70"/>
      <c r="E1176" s="70"/>
      <c r="F1176" s="70"/>
      <c r="G1176" s="70"/>
    </row>
    <row r="1177" spans="4:7">
      <c r="D1177" s="70"/>
      <c r="E1177" s="70"/>
      <c r="F1177" s="70"/>
      <c r="G1177" s="70"/>
    </row>
    <row r="1178" spans="4:7">
      <c r="D1178" s="70"/>
      <c r="E1178" s="70"/>
      <c r="F1178" s="70"/>
      <c r="G1178" s="70"/>
    </row>
    <row r="1179" spans="4:7">
      <c r="D1179" s="70"/>
      <c r="E1179" s="70"/>
      <c r="F1179" s="70"/>
      <c r="G1179" s="70"/>
    </row>
    <row r="1180" spans="4:7">
      <c r="D1180" s="70"/>
      <c r="E1180" s="70"/>
      <c r="F1180" s="70"/>
      <c r="G1180" s="70"/>
    </row>
    <row r="1181" spans="4:7">
      <c r="D1181" s="70"/>
      <c r="E1181" s="70"/>
      <c r="F1181" s="70"/>
      <c r="G1181" s="70"/>
    </row>
    <row r="1182" spans="4:7">
      <c r="D1182" s="70"/>
      <c r="E1182" s="70"/>
      <c r="F1182" s="70"/>
      <c r="G1182" s="70"/>
    </row>
    <row r="1183" spans="4:7">
      <c r="D1183" s="70"/>
      <c r="E1183" s="70"/>
      <c r="F1183" s="70"/>
      <c r="G1183" s="70"/>
    </row>
    <row r="1184" spans="4:7">
      <c r="D1184" s="70"/>
      <c r="E1184" s="70"/>
      <c r="F1184" s="70"/>
      <c r="G1184" s="70"/>
    </row>
    <row r="1185" spans="4:7">
      <c r="D1185" s="70"/>
      <c r="E1185" s="70"/>
      <c r="F1185" s="70"/>
      <c r="G1185" s="70"/>
    </row>
    <row r="1186" spans="4:7">
      <c r="D1186" s="70"/>
      <c r="E1186" s="70"/>
      <c r="F1186" s="70"/>
      <c r="G1186" s="70"/>
    </row>
    <row r="1187" spans="4:7">
      <c r="D1187" s="70"/>
      <c r="E1187" s="70"/>
      <c r="F1187" s="70"/>
      <c r="G1187" s="70"/>
    </row>
    <row r="1188" spans="4:7">
      <c r="D1188" s="70"/>
      <c r="E1188" s="70"/>
      <c r="F1188" s="70"/>
      <c r="G1188" s="70"/>
    </row>
    <row r="1189" spans="4:7">
      <c r="D1189" s="70"/>
      <c r="E1189" s="70"/>
      <c r="F1189" s="70"/>
      <c r="G1189" s="70"/>
    </row>
    <row r="1190" spans="4:7">
      <c r="D1190" s="70"/>
      <c r="E1190" s="70"/>
      <c r="F1190" s="70"/>
      <c r="G1190" s="70"/>
    </row>
    <row r="1191" spans="4:7">
      <c r="D1191" s="70"/>
      <c r="E1191" s="70"/>
      <c r="F1191" s="70"/>
      <c r="G1191" s="70"/>
    </row>
    <row r="1192" spans="4:7">
      <c r="D1192" s="70"/>
      <c r="E1192" s="70"/>
      <c r="F1192" s="70"/>
      <c r="G1192" s="70"/>
    </row>
    <row r="1193" spans="4:7">
      <c r="D1193" s="70"/>
      <c r="E1193" s="70"/>
      <c r="F1193" s="70"/>
      <c r="G1193" s="70"/>
    </row>
    <row r="1194" spans="4:7">
      <c r="D1194" s="70"/>
      <c r="E1194" s="70"/>
      <c r="F1194" s="70"/>
      <c r="G1194" s="70"/>
    </row>
    <row r="1195" spans="4:7">
      <c r="D1195" s="70"/>
      <c r="E1195" s="70"/>
      <c r="F1195" s="70"/>
      <c r="G1195" s="70"/>
    </row>
    <row r="1196" spans="4:7">
      <c r="D1196" s="70"/>
      <c r="E1196" s="70"/>
      <c r="F1196" s="70"/>
      <c r="G1196" s="70"/>
    </row>
    <row r="1197" spans="4:7">
      <c r="D1197" s="70"/>
      <c r="E1197" s="70"/>
      <c r="F1197" s="70"/>
      <c r="G1197" s="70"/>
    </row>
    <row r="1198" spans="4:7">
      <c r="D1198" s="70"/>
      <c r="E1198" s="70"/>
      <c r="F1198" s="70"/>
      <c r="G1198" s="70"/>
    </row>
    <row r="1199" spans="4:7">
      <c r="D1199" s="70"/>
      <c r="E1199" s="70"/>
      <c r="F1199" s="70"/>
      <c r="G1199" s="70"/>
    </row>
    <row r="1200" spans="4:7">
      <c r="D1200" s="70"/>
      <c r="E1200" s="70"/>
      <c r="F1200" s="70"/>
      <c r="G1200" s="70"/>
    </row>
    <row r="1201" spans="4:7">
      <c r="D1201" s="70"/>
      <c r="E1201" s="70"/>
      <c r="F1201" s="70"/>
      <c r="G1201" s="70"/>
    </row>
    <row r="1202" spans="4:7">
      <c r="D1202" s="70"/>
      <c r="E1202" s="70"/>
      <c r="F1202" s="70"/>
      <c r="G1202" s="70"/>
    </row>
    <row r="1203" spans="4:7">
      <c r="D1203" s="70"/>
      <c r="E1203" s="70"/>
      <c r="F1203" s="70"/>
      <c r="G1203" s="70"/>
    </row>
    <row r="1204" spans="4:7">
      <c r="D1204" s="70"/>
      <c r="E1204" s="70"/>
      <c r="F1204" s="70"/>
      <c r="G1204" s="70"/>
    </row>
    <row r="1205" spans="4:7">
      <c r="D1205" s="70"/>
      <c r="E1205" s="70"/>
      <c r="F1205" s="70"/>
      <c r="G1205" s="70"/>
    </row>
    <row r="1206" spans="4:7">
      <c r="D1206" s="70"/>
      <c r="E1206" s="70"/>
      <c r="F1206" s="70"/>
      <c r="G1206" s="70"/>
    </row>
    <row r="1207" spans="4:7">
      <c r="D1207" s="70"/>
      <c r="E1207" s="70"/>
      <c r="F1207" s="70"/>
      <c r="G1207" s="70"/>
    </row>
    <row r="1208" spans="4:7">
      <c r="D1208" s="70"/>
      <c r="E1208" s="70"/>
      <c r="F1208" s="70"/>
      <c r="G1208" s="70"/>
    </row>
    <row r="1209" spans="4:7">
      <c r="D1209" s="70"/>
      <c r="E1209" s="70"/>
      <c r="F1209" s="70"/>
      <c r="G1209" s="70"/>
    </row>
    <row r="1210" spans="4:7">
      <c r="D1210" s="70"/>
      <c r="E1210" s="70"/>
      <c r="F1210" s="70"/>
      <c r="G1210" s="70"/>
    </row>
    <row r="1211" spans="4:7">
      <c r="D1211" s="70"/>
      <c r="E1211" s="70"/>
      <c r="F1211" s="70"/>
      <c r="G1211" s="70"/>
    </row>
    <row r="1212" spans="4:7">
      <c r="D1212" s="70"/>
      <c r="E1212" s="70"/>
      <c r="F1212" s="70"/>
      <c r="G1212" s="70"/>
    </row>
    <row r="1213" spans="4:7">
      <c r="D1213" s="70"/>
      <c r="E1213" s="70"/>
      <c r="F1213" s="70"/>
      <c r="G1213" s="70"/>
    </row>
    <row r="1214" spans="4:7">
      <c r="D1214" s="70"/>
      <c r="E1214" s="70"/>
      <c r="F1214" s="70"/>
      <c r="G1214" s="70"/>
    </row>
    <row r="1215" spans="4:7">
      <c r="D1215" s="70"/>
      <c r="E1215" s="70"/>
      <c r="F1215" s="70"/>
      <c r="G1215" s="70"/>
    </row>
    <row r="1216" spans="4:7">
      <c r="D1216" s="70"/>
      <c r="E1216" s="70"/>
      <c r="F1216" s="70"/>
      <c r="G1216" s="70"/>
    </row>
    <row r="1217" spans="4:7">
      <c r="D1217" s="70"/>
      <c r="E1217" s="70"/>
      <c r="F1217" s="70"/>
      <c r="G1217" s="70"/>
    </row>
    <row r="1218" spans="4:7">
      <c r="D1218" s="70"/>
      <c r="E1218" s="70"/>
      <c r="F1218" s="70"/>
      <c r="G1218" s="70"/>
    </row>
    <row r="1219" spans="4:7">
      <c r="D1219" s="70"/>
      <c r="E1219" s="70"/>
      <c r="F1219" s="70"/>
      <c r="G1219" s="70"/>
    </row>
    <row r="1220" spans="4:7">
      <c r="D1220" s="70"/>
      <c r="E1220" s="70"/>
      <c r="F1220" s="70"/>
      <c r="G1220" s="70"/>
    </row>
    <row r="1221" spans="4:7">
      <c r="D1221" s="70"/>
      <c r="E1221" s="70"/>
      <c r="F1221" s="70"/>
      <c r="G1221" s="70"/>
    </row>
    <row r="1222" spans="4:7">
      <c r="D1222" s="70"/>
      <c r="E1222" s="70"/>
      <c r="F1222" s="70"/>
      <c r="G1222" s="70"/>
    </row>
    <row r="1223" spans="4:7">
      <c r="D1223" s="70"/>
      <c r="E1223" s="70"/>
      <c r="F1223" s="70"/>
      <c r="G1223" s="70"/>
    </row>
    <row r="1224" spans="4:7">
      <c r="D1224" s="70"/>
      <c r="E1224" s="70"/>
      <c r="F1224" s="70"/>
      <c r="G1224" s="70"/>
    </row>
    <row r="1225" spans="4:7">
      <c r="D1225" s="70"/>
      <c r="E1225" s="70"/>
      <c r="F1225" s="70"/>
      <c r="G1225" s="70"/>
    </row>
    <row r="1226" spans="4:7">
      <c r="D1226" s="70"/>
      <c r="E1226" s="70"/>
      <c r="F1226" s="70"/>
      <c r="G1226" s="70"/>
    </row>
    <row r="1227" spans="4:7">
      <c r="D1227" s="70"/>
      <c r="E1227" s="70"/>
      <c r="F1227" s="70"/>
      <c r="G1227" s="70"/>
    </row>
    <row r="1228" spans="4:7">
      <c r="D1228" s="70"/>
      <c r="E1228" s="70"/>
      <c r="F1228" s="70"/>
      <c r="G1228" s="70"/>
    </row>
    <row r="1229" spans="4:7">
      <c r="D1229" s="70"/>
      <c r="E1229" s="70"/>
      <c r="F1229" s="70"/>
      <c r="G1229" s="70"/>
    </row>
    <row r="1230" spans="4:7">
      <c r="D1230" s="70"/>
      <c r="E1230" s="70"/>
      <c r="F1230" s="70"/>
      <c r="G1230" s="70"/>
    </row>
    <row r="1231" spans="4:7">
      <c r="D1231" s="70"/>
      <c r="E1231" s="70"/>
      <c r="F1231" s="70"/>
      <c r="G1231" s="70"/>
    </row>
    <row r="1232" spans="4:7">
      <c r="D1232" s="70"/>
      <c r="E1232" s="70"/>
      <c r="F1232" s="70"/>
      <c r="G1232" s="70"/>
    </row>
    <row r="1233" spans="4:7">
      <c r="D1233" s="70"/>
      <c r="E1233" s="70"/>
      <c r="F1233" s="70"/>
      <c r="G1233" s="70"/>
    </row>
    <row r="1234" spans="4:7">
      <c r="D1234" s="70"/>
      <c r="E1234" s="70"/>
      <c r="F1234" s="70"/>
      <c r="G1234" s="70"/>
    </row>
    <row r="1235" spans="4:7">
      <c r="D1235" s="70"/>
      <c r="E1235" s="70"/>
      <c r="F1235" s="70"/>
      <c r="G1235" s="70"/>
    </row>
    <row r="1236" spans="4:7">
      <c r="D1236" s="70"/>
      <c r="E1236" s="70"/>
      <c r="F1236" s="70"/>
      <c r="G1236" s="70"/>
    </row>
    <row r="1237" spans="4:7">
      <c r="D1237" s="70"/>
      <c r="E1237" s="70"/>
      <c r="F1237" s="70"/>
      <c r="G1237" s="70"/>
    </row>
    <row r="1238" spans="4:7">
      <c r="D1238" s="70"/>
      <c r="E1238" s="70"/>
      <c r="F1238" s="70"/>
      <c r="G1238" s="70"/>
    </row>
    <row r="1239" spans="4:7">
      <c r="D1239" s="70"/>
      <c r="E1239" s="70"/>
      <c r="F1239" s="70"/>
      <c r="G1239" s="70"/>
    </row>
    <row r="1240" spans="4:7">
      <c r="D1240" s="70"/>
      <c r="E1240" s="70"/>
      <c r="F1240" s="70"/>
      <c r="G1240" s="70"/>
    </row>
    <row r="1241" spans="4:7">
      <c r="D1241" s="70"/>
      <c r="E1241" s="70"/>
      <c r="F1241" s="70"/>
      <c r="G1241" s="70"/>
    </row>
    <row r="1242" spans="4:7">
      <c r="D1242" s="70"/>
      <c r="E1242" s="70"/>
      <c r="F1242" s="70"/>
      <c r="G1242" s="70"/>
    </row>
    <row r="1243" spans="4:7">
      <c r="D1243" s="70"/>
      <c r="E1243" s="70"/>
      <c r="F1243" s="70"/>
      <c r="G1243" s="70"/>
    </row>
    <row r="1244" spans="4:7">
      <c r="D1244" s="70"/>
      <c r="E1244" s="70"/>
      <c r="F1244" s="70"/>
      <c r="G1244" s="70"/>
    </row>
    <row r="1245" spans="4:7">
      <c r="D1245" s="70"/>
      <c r="E1245" s="70"/>
      <c r="F1245" s="70"/>
      <c r="G1245" s="70"/>
    </row>
    <row r="1246" spans="4:7">
      <c r="D1246" s="70"/>
      <c r="E1246" s="70"/>
      <c r="F1246" s="70"/>
      <c r="G1246" s="70"/>
    </row>
    <row r="1247" spans="4:7">
      <c r="D1247" s="70"/>
      <c r="E1247" s="70"/>
      <c r="F1247" s="70"/>
      <c r="G1247" s="70"/>
    </row>
    <row r="1248" spans="4:7">
      <c r="D1248" s="70"/>
      <c r="E1248" s="70"/>
      <c r="F1248" s="70"/>
      <c r="G1248" s="70"/>
    </row>
    <row r="1249" spans="4:7">
      <c r="D1249" s="70"/>
      <c r="E1249" s="70"/>
      <c r="F1249" s="70"/>
      <c r="G1249" s="70"/>
    </row>
    <row r="1250" spans="4:7">
      <c r="D1250" s="70"/>
      <c r="E1250" s="70"/>
      <c r="F1250" s="70"/>
      <c r="G1250" s="70"/>
    </row>
    <row r="1251" spans="4:7">
      <c r="D1251" s="70"/>
      <c r="E1251" s="70"/>
      <c r="F1251" s="70"/>
      <c r="G1251" s="70"/>
    </row>
    <row r="1252" spans="4:7">
      <c r="D1252" s="70"/>
      <c r="E1252" s="70"/>
      <c r="F1252" s="70"/>
      <c r="G1252" s="70"/>
    </row>
    <row r="1253" spans="4:7">
      <c r="D1253" s="70"/>
      <c r="E1253" s="70"/>
      <c r="F1253" s="70"/>
      <c r="G1253" s="70"/>
    </row>
    <row r="1254" spans="4:7">
      <c r="D1254" s="70"/>
      <c r="E1254" s="70"/>
      <c r="F1254" s="70"/>
      <c r="G1254" s="70"/>
    </row>
    <row r="1255" spans="4:7">
      <c r="D1255" s="70"/>
      <c r="E1255" s="70"/>
      <c r="F1255" s="70"/>
      <c r="G1255" s="70"/>
    </row>
    <row r="1256" spans="4:7">
      <c r="D1256" s="70"/>
      <c r="E1256" s="70"/>
      <c r="F1256" s="70"/>
      <c r="G1256" s="70"/>
    </row>
    <row r="1257" spans="4:7">
      <c r="D1257" s="70"/>
      <c r="E1257" s="70"/>
      <c r="F1257" s="70"/>
      <c r="G1257" s="70"/>
    </row>
    <row r="1258" spans="4:7">
      <c r="D1258" s="70"/>
      <c r="E1258" s="70"/>
      <c r="F1258" s="70"/>
      <c r="G1258" s="70"/>
    </row>
    <row r="1259" spans="4:7">
      <c r="D1259" s="70"/>
      <c r="E1259" s="70"/>
      <c r="F1259" s="70"/>
      <c r="G1259" s="70"/>
    </row>
    <row r="1260" spans="4:7">
      <c r="D1260" s="70"/>
      <c r="E1260" s="70"/>
      <c r="F1260" s="70"/>
      <c r="G1260" s="70"/>
    </row>
    <row r="1261" spans="4:7">
      <c r="D1261" s="70"/>
      <c r="E1261" s="70"/>
      <c r="F1261" s="70"/>
      <c r="G1261" s="70"/>
    </row>
    <row r="1262" spans="4:7">
      <c r="D1262" s="70"/>
      <c r="E1262" s="70"/>
      <c r="F1262" s="70"/>
      <c r="G1262" s="70"/>
    </row>
    <row r="1263" spans="4:7">
      <c r="D1263" s="70"/>
      <c r="E1263" s="70"/>
      <c r="F1263" s="70"/>
      <c r="G1263" s="70"/>
    </row>
    <row r="1264" spans="4:7">
      <c r="D1264" s="70"/>
      <c r="E1264" s="70"/>
      <c r="F1264" s="70"/>
      <c r="G1264" s="70"/>
    </row>
    <row r="1265" spans="4:7">
      <c r="D1265" s="70"/>
      <c r="E1265" s="70"/>
      <c r="F1265" s="70"/>
      <c r="G1265" s="70"/>
    </row>
    <row r="1266" spans="4:7">
      <c r="D1266" s="70"/>
      <c r="E1266" s="70"/>
      <c r="F1266" s="70"/>
      <c r="G1266" s="70"/>
    </row>
    <row r="1267" spans="4:7">
      <c r="D1267" s="70"/>
      <c r="E1267" s="70"/>
      <c r="F1267" s="70"/>
      <c r="G1267" s="70"/>
    </row>
    <row r="1268" spans="4:7">
      <c r="D1268" s="70"/>
      <c r="E1268" s="70"/>
      <c r="F1268" s="70"/>
      <c r="G1268" s="70"/>
    </row>
    <row r="1269" spans="4:7">
      <c r="D1269" s="70"/>
      <c r="E1269" s="70"/>
      <c r="F1269" s="70"/>
      <c r="G1269" s="70"/>
    </row>
    <row r="1270" spans="4:7">
      <c r="D1270" s="70"/>
      <c r="E1270" s="70"/>
      <c r="F1270" s="70"/>
      <c r="G1270" s="70"/>
    </row>
    <row r="1271" spans="4:7">
      <c r="D1271" s="70"/>
      <c r="E1271" s="70"/>
      <c r="F1271" s="70"/>
      <c r="G1271" s="70"/>
    </row>
    <row r="1272" spans="4:7">
      <c r="D1272" s="70"/>
      <c r="E1272" s="70"/>
      <c r="F1272" s="70"/>
      <c r="G1272" s="70"/>
    </row>
    <row r="1273" spans="4:7">
      <c r="D1273" s="70"/>
      <c r="E1273" s="70"/>
      <c r="F1273" s="70"/>
      <c r="G1273" s="70"/>
    </row>
    <row r="1274" spans="4:7">
      <c r="D1274" s="70"/>
      <c r="E1274" s="70"/>
      <c r="F1274" s="70"/>
      <c r="G1274" s="70"/>
    </row>
    <row r="1275" spans="4:7">
      <c r="D1275" s="70"/>
      <c r="E1275" s="70"/>
      <c r="F1275" s="70"/>
      <c r="G1275" s="70"/>
    </row>
    <row r="1276" spans="4:7">
      <c r="D1276" s="70"/>
      <c r="E1276" s="70"/>
      <c r="F1276" s="70"/>
      <c r="G1276" s="70"/>
    </row>
    <row r="1277" spans="4:7">
      <c r="D1277" s="70"/>
      <c r="E1277" s="70"/>
      <c r="F1277" s="70"/>
      <c r="G1277" s="70"/>
    </row>
    <row r="1278" spans="4:7">
      <c r="D1278" s="70"/>
      <c r="E1278" s="70"/>
      <c r="F1278" s="70"/>
      <c r="G1278" s="70"/>
    </row>
    <row r="1279" spans="4:7">
      <c r="D1279" s="70"/>
      <c r="E1279" s="70"/>
      <c r="F1279" s="70"/>
      <c r="G1279" s="70"/>
    </row>
    <row r="1280" spans="4:7">
      <c r="D1280" s="70"/>
      <c r="E1280" s="70"/>
      <c r="F1280" s="70"/>
      <c r="G1280" s="70"/>
    </row>
    <row r="1281" spans="4:7">
      <c r="D1281" s="70"/>
      <c r="E1281" s="70"/>
      <c r="F1281" s="70"/>
      <c r="G1281" s="70"/>
    </row>
    <row r="1282" spans="4:7">
      <c r="D1282" s="70"/>
      <c r="E1282" s="70"/>
      <c r="F1282" s="70"/>
      <c r="G1282" s="70"/>
    </row>
    <row r="1283" spans="4:7">
      <c r="D1283" s="70"/>
      <c r="E1283" s="70"/>
      <c r="F1283" s="70"/>
      <c r="G1283" s="70"/>
    </row>
    <row r="1284" spans="4:7">
      <c r="D1284" s="70"/>
      <c r="E1284" s="70"/>
      <c r="F1284" s="70"/>
      <c r="G1284" s="70"/>
    </row>
    <row r="1285" spans="4:7">
      <c r="D1285" s="70"/>
      <c r="E1285" s="70"/>
      <c r="F1285" s="70"/>
      <c r="G1285" s="70"/>
    </row>
    <row r="1286" spans="4:7">
      <c r="D1286" s="70"/>
      <c r="E1286" s="70"/>
      <c r="F1286" s="70"/>
      <c r="G1286" s="70"/>
    </row>
    <row r="1287" spans="4:7">
      <c r="D1287" s="70"/>
      <c r="E1287" s="70"/>
      <c r="F1287" s="70"/>
      <c r="G1287" s="70"/>
    </row>
    <row r="1288" spans="4:7">
      <c r="D1288" s="70"/>
      <c r="E1288" s="70"/>
      <c r="F1288" s="70"/>
      <c r="G1288" s="70"/>
    </row>
    <row r="1289" spans="4:7">
      <c r="D1289" s="70"/>
      <c r="E1289" s="70"/>
      <c r="F1289" s="70"/>
      <c r="G1289" s="70"/>
    </row>
    <row r="1290" spans="4:7">
      <c r="D1290" s="70"/>
      <c r="E1290" s="70"/>
      <c r="F1290" s="70"/>
      <c r="G1290" s="70"/>
    </row>
    <row r="1291" spans="4:7">
      <c r="D1291" s="70"/>
      <c r="E1291" s="70"/>
      <c r="F1291" s="70"/>
      <c r="G1291" s="70"/>
    </row>
    <row r="1292" spans="4:7">
      <c r="D1292" s="70"/>
      <c r="E1292" s="70"/>
      <c r="F1292" s="70"/>
      <c r="G1292" s="70"/>
    </row>
    <row r="1293" spans="4:7">
      <c r="D1293" s="70"/>
      <c r="E1293" s="70"/>
      <c r="F1293" s="70"/>
      <c r="G1293" s="70"/>
    </row>
    <row r="1294" spans="4:7">
      <c r="D1294" s="70"/>
      <c r="E1294" s="70"/>
      <c r="F1294" s="70"/>
      <c r="G1294" s="70"/>
    </row>
    <row r="1295" spans="4:7">
      <c r="D1295" s="70"/>
      <c r="E1295" s="70"/>
      <c r="F1295" s="70"/>
      <c r="G1295" s="70"/>
    </row>
    <row r="1296" spans="4:7">
      <c r="D1296" s="70"/>
      <c r="E1296" s="70"/>
      <c r="F1296" s="70"/>
      <c r="G1296" s="70"/>
    </row>
    <row r="1297" spans="4:7">
      <c r="D1297" s="70"/>
      <c r="E1297" s="70"/>
      <c r="F1297" s="70"/>
      <c r="G1297" s="70"/>
    </row>
    <row r="1298" spans="4:7">
      <c r="D1298" s="70"/>
      <c r="E1298" s="70"/>
      <c r="F1298" s="70"/>
      <c r="G1298" s="70"/>
    </row>
    <row r="1299" spans="4:7">
      <c r="D1299" s="70"/>
      <c r="E1299" s="70"/>
      <c r="F1299" s="70"/>
      <c r="G1299" s="70"/>
    </row>
    <row r="1300" spans="4:7">
      <c r="D1300" s="70"/>
      <c r="E1300" s="70"/>
      <c r="F1300" s="70"/>
      <c r="G1300" s="70"/>
    </row>
    <row r="1301" spans="4:7">
      <c r="D1301" s="70"/>
      <c r="E1301" s="70"/>
      <c r="F1301" s="70"/>
      <c r="G1301" s="70"/>
    </row>
    <row r="1302" spans="4:7">
      <c r="D1302" s="70"/>
      <c r="E1302" s="70"/>
      <c r="F1302" s="70"/>
      <c r="G1302" s="70"/>
    </row>
    <row r="1303" spans="4:7">
      <c r="D1303" s="70"/>
      <c r="E1303" s="70"/>
      <c r="F1303" s="70"/>
      <c r="G1303" s="70"/>
    </row>
    <row r="1304" spans="4:7">
      <c r="D1304" s="70"/>
      <c r="E1304" s="70"/>
      <c r="F1304" s="70"/>
      <c r="G1304" s="70"/>
    </row>
    <row r="1305" spans="4:7">
      <c r="D1305" s="70"/>
      <c r="E1305" s="70"/>
      <c r="F1305" s="70"/>
      <c r="G1305" s="70"/>
    </row>
    <row r="1306" spans="4:7">
      <c r="D1306" s="70"/>
      <c r="E1306" s="70"/>
      <c r="F1306" s="70"/>
      <c r="G1306" s="70"/>
    </row>
    <row r="1307" spans="4:7">
      <c r="D1307" s="70"/>
      <c r="E1307" s="70"/>
      <c r="F1307" s="70"/>
      <c r="G1307" s="70"/>
    </row>
    <row r="1308" spans="4:7">
      <c r="D1308" s="70"/>
      <c r="E1308" s="70"/>
      <c r="F1308" s="70"/>
      <c r="G1308" s="70"/>
    </row>
    <row r="1309" spans="4:7">
      <c r="D1309" s="70"/>
      <c r="E1309" s="70"/>
      <c r="F1309" s="70"/>
      <c r="G1309" s="70"/>
    </row>
    <row r="1310" spans="4:7">
      <c r="D1310" s="70"/>
      <c r="E1310" s="70"/>
      <c r="F1310" s="70"/>
      <c r="G1310" s="70"/>
    </row>
    <row r="1311" spans="4:7">
      <c r="D1311" s="70"/>
      <c r="E1311" s="70"/>
      <c r="F1311" s="70"/>
      <c r="G1311" s="70"/>
    </row>
    <row r="1312" spans="4:7">
      <c r="D1312" s="70"/>
      <c r="E1312" s="70"/>
      <c r="F1312" s="70"/>
      <c r="G1312" s="70"/>
    </row>
    <row r="1313" spans="4:7">
      <c r="D1313" s="70"/>
      <c r="E1313" s="70"/>
      <c r="F1313" s="70"/>
      <c r="G1313" s="70"/>
    </row>
    <row r="1314" spans="4:7">
      <c r="D1314" s="70"/>
      <c r="E1314" s="70"/>
      <c r="F1314" s="70"/>
      <c r="G1314" s="70"/>
    </row>
    <row r="1315" spans="4:7">
      <c r="D1315" s="70"/>
      <c r="E1315" s="70"/>
      <c r="F1315" s="70"/>
      <c r="G1315" s="70"/>
    </row>
    <row r="1316" spans="4:7">
      <c r="D1316" s="70"/>
      <c r="E1316" s="70"/>
      <c r="F1316" s="70"/>
      <c r="G1316" s="70"/>
    </row>
    <row r="1317" spans="4:7">
      <c r="D1317" s="70"/>
      <c r="E1317" s="70"/>
      <c r="F1317" s="70"/>
      <c r="G1317" s="70"/>
    </row>
    <row r="1318" spans="4:7">
      <c r="D1318" s="70"/>
      <c r="E1318" s="70"/>
      <c r="F1318" s="70"/>
      <c r="G1318" s="70"/>
    </row>
    <row r="1319" spans="4:7">
      <c r="D1319" s="70"/>
      <c r="E1319" s="70"/>
      <c r="F1319" s="70"/>
      <c r="G1319" s="70"/>
    </row>
    <row r="1320" spans="4:7">
      <c r="D1320" s="70"/>
      <c r="E1320" s="70"/>
      <c r="F1320" s="70"/>
      <c r="G1320" s="70"/>
    </row>
    <row r="1321" spans="4:7">
      <c r="D1321" s="70"/>
      <c r="E1321" s="70"/>
      <c r="F1321" s="70"/>
      <c r="G1321" s="70"/>
    </row>
    <row r="1322" spans="4:7">
      <c r="D1322" s="70"/>
      <c r="E1322" s="70"/>
      <c r="F1322" s="70"/>
      <c r="G1322" s="70"/>
    </row>
    <row r="1323" spans="4:7">
      <c r="D1323" s="70"/>
      <c r="E1323" s="70"/>
      <c r="F1323" s="70"/>
      <c r="G1323" s="70"/>
    </row>
    <row r="1324" spans="4:7">
      <c r="D1324" s="70"/>
      <c r="E1324" s="70"/>
      <c r="F1324" s="70"/>
      <c r="G1324" s="70"/>
    </row>
    <row r="1325" spans="4:7">
      <c r="D1325" s="70"/>
      <c r="E1325" s="70"/>
      <c r="F1325" s="70"/>
      <c r="G1325" s="70"/>
    </row>
    <row r="1326" spans="4:7">
      <c r="D1326" s="70"/>
      <c r="E1326" s="70"/>
      <c r="F1326" s="70"/>
      <c r="G1326" s="70"/>
    </row>
    <row r="1327" spans="4:7">
      <c r="D1327" s="70"/>
      <c r="E1327" s="70"/>
      <c r="F1327" s="70"/>
      <c r="G1327" s="70"/>
    </row>
    <row r="1328" spans="4:7">
      <c r="D1328" s="70"/>
      <c r="E1328" s="70"/>
      <c r="F1328" s="70"/>
      <c r="G1328" s="70"/>
    </row>
    <row r="1329" spans="4:7">
      <c r="D1329" s="70"/>
      <c r="E1329" s="70"/>
      <c r="F1329" s="70"/>
      <c r="G1329" s="70"/>
    </row>
    <row r="1330" spans="4:7">
      <c r="D1330" s="70"/>
      <c r="E1330" s="70"/>
      <c r="F1330" s="70"/>
      <c r="G1330" s="70"/>
    </row>
    <row r="1331" spans="4:7">
      <c r="D1331" s="70"/>
      <c r="E1331" s="70"/>
      <c r="F1331" s="70"/>
      <c r="G1331" s="70"/>
    </row>
    <row r="1332" spans="4:7">
      <c r="D1332" s="70"/>
      <c r="E1332" s="70"/>
      <c r="F1332" s="70"/>
      <c r="G1332" s="70"/>
    </row>
    <row r="1333" spans="4:7">
      <c r="D1333" s="70"/>
      <c r="E1333" s="70"/>
      <c r="F1333" s="70"/>
      <c r="G1333" s="70"/>
    </row>
    <row r="1334" spans="4:7">
      <c r="D1334" s="70"/>
      <c r="E1334" s="70"/>
      <c r="F1334" s="70"/>
      <c r="G1334" s="70"/>
    </row>
    <row r="1335" spans="4:7">
      <c r="D1335" s="70"/>
      <c r="E1335" s="70"/>
      <c r="F1335" s="70"/>
      <c r="G1335" s="70"/>
    </row>
    <row r="1336" spans="4:7">
      <c r="D1336" s="70"/>
      <c r="E1336" s="70"/>
      <c r="F1336" s="70"/>
      <c r="G1336" s="70"/>
    </row>
    <row r="1337" spans="4:7">
      <c r="D1337" s="70"/>
      <c r="E1337" s="70"/>
      <c r="F1337" s="70"/>
      <c r="G1337" s="70"/>
    </row>
    <row r="1338" spans="4:7">
      <c r="D1338" s="70"/>
      <c r="E1338" s="70"/>
      <c r="F1338" s="70"/>
      <c r="G1338" s="70"/>
    </row>
    <row r="1339" spans="4:7">
      <c r="D1339" s="70"/>
      <c r="E1339" s="70"/>
      <c r="F1339" s="70"/>
      <c r="G1339" s="70"/>
    </row>
    <row r="1340" spans="4:7">
      <c r="D1340" s="70"/>
      <c r="E1340" s="70"/>
      <c r="F1340" s="70"/>
      <c r="G1340" s="70"/>
    </row>
    <row r="1341" spans="4:7">
      <c r="D1341" s="70"/>
      <c r="E1341" s="70"/>
      <c r="F1341" s="70"/>
      <c r="G1341" s="70"/>
    </row>
    <row r="1342" spans="4:7">
      <c r="D1342" s="70"/>
      <c r="E1342" s="70"/>
      <c r="F1342" s="70"/>
      <c r="G1342" s="70"/>
    </row>
    <row r="1343" spans="4:7">
      <c r="D1343" s="70"/>
      <c r="E1343" s="70"/>
      <c r="F1343" s="70"/>
      <c r="G1343" s="70"/>
    </row>
    <row r="1344" spans="4:7">
      <c r="D1344" s="70"/>
      <c r="E1344" s="70"/>
      <c r="F1344" s="70"/>
      <c r="G1344" s="70"/>
    </row>
    <row r="1345" spans="4:7">
      <c r="D1345" s="70"/>
      <c r="E1345" s="70"/>
      <c r="F1345" s="70"/>
      <c r="G1345" s="70"/>
    </row>
    <row r="1346" spans="4:7">
      <c r="D1346" s="70"/>
      <c r="E1346" s="70"/>
      <c r="F1346" s="70"/>
      <c r="G1346" s="70"/>
    </row>
    <row r="1347" spans="4:7">
      <c r="D1347" s="70"/>
      <c r="E1347" s="70"/>
      <c r="F1347" s="70"/>
      <c r="G1347" s="70"/>
    </row>
    <row r="1348" spans="4:7">
      <c r="D1348" s="70"/>
      <c r="E1348" s="70"/>
      <c r="F1348" s="70"/>
      <c r="G1348" s="70"/>
    </row>
    <row r="1349" spans="4:7">
      <c r="D1349" s="70"/>
      <c r="E1349" s="70"/>
      <c r="F1349" s="70"/>
      <c r="G1349" s="70"/>
    </row>
    <row r="1350" spans="4:7">
      <c r="D1350" s="70"/>
      <c r="E1350" s="70"/>
      <c r="F1350" s="70"/>
      <c r="G1350" s="70"/>
    </row>
    <row r="1351" spans="4:7">
      <c r="D1351" s="70"/>
      <c r="E1351" s="70"/>
      <c r="F1351" s="70"/>
      <c r="G1351" s="70"/>
    </row>
    <row r="1352" spans="4:7">
      <c r="D1352" s="70"/>
      <c r="E1352" s="70"/>
      <c r="F1352" s="70"/>
      <c r="G1352" s="70"/>
    </row>
    <row r="1353" spans="4:7">
      <c r="D1353" s="70"/>
      <c r="E1353" s="70"/>
      <c r="F1353" s="70"/>
      <c r="G1353" s="70"/>
    </row>
    <row r="1354" spans="4:7">
      <c r="D1354" s="70"/>
      <c r="E1354" s="70"/>
      <c r="F1354" s="70"/>
      <c r="G1354" s="70"/>
    </row>
    <row r="1355" spans="4:7">
      <c r="D1355" s="70"/>
      <c r="E1355" s="70"/>
      <c r="F1355" s="70"/>
      <c r="G1355" s="70"/>
    </row>
    <row r="1356" spans="4:7">
      <c r="D1356" s="70"/>
      <c r="E1356" s="70"/>
      <c r="F1356" s="70"/>
      <c r="G1356" s="70"/>
    </row>
    <row r="1357" spans="4:7">
      <c r="D1357" s="70"/>
      <c r="E1357" s="70"/>
      <c r="F1357" s="70"/>
      <c r="G1357" s="70"/>
    </row>
    <row r="1358" spans="4:7">
      <c r="D1358" s="70"/>
      <c r="E1358" s="70"/>
      <c r="F1358" s="70"/>
      <c r="G1358" s="70"/>
    </row>
    <row r="1359" spans="4:7">
      <c r="D1359" s="70"/>
      <c r="E1359" s="70"/>
      <c r="F1359" s="70"/>
      <c r="G1359" s="70"/>
    </row>
    <row r="1360" spans="4:7">
      <c r="D1360" s="70"/>
      <c r="E1360" s="70"/>
      <c r="F1360" s="70"/>
      <c r="G1360" s="70"/>
    </row>
    <row r="1361" spans="4:7">
      <c r="D1361" s="70"/>
      <c r="E1361" s="70"/>
      <c r="F1361" s="70"/>
      <c r="G1361" s="70"/>
    </row>
    <row r="1362" spans="4:7">
      <c r="D1362" s="70"/>
      <c r="E1362" s="70"/>
      <c r="F1362" s="70"/>
      <c r="G1362" s="70"/>
    </row>
    <row r="1363" spans="4:7">
      <c r="D1363" s="70"/>
      <c r="E1363" s="70"/>
      <c r="F1363" s="70"/>
      <c r="G1363" s="70"/>
    </row>
    <row r="1364" spans="4:7">
      <c r="D1364" s="70"/>
      <c r="E1364" s="70"/>
      <c r="F1364" s="70"/>
      <c r="G1364" s="70"/>
    </row>
    <row r="1365" spans="4:7">
      <c r="D1365" s="70"/>
      <c r="E1365" s="70"/>
      <c r="F1365" s="70"/>
      <c r="G1365" s="70"/>
    </row>
    <row r="1366" spans="4:7">
      <c r="D1366" s="70"/>
      <c r="E1366" s="70"/>
      <c r="F1366" s="70"/>
      <c r="G1366" s="70"/>
    </row>
    <row r="1367" spans="4:7">
      <c r="D1367" s="70"/>
      <c r="E1367" s="70"/>
      <c r="F1367" s="70"/>
      <c r="G1367" s="70"/>
    </row>
    <row r="1368" spans="4:7">
      <c r="D1368" s="70"/>
      <c r="E1368" s="70"/>
      <c r="F1368" s="70"/>
      <c r="G1368" s="70"/>
    </row>
    <row r="1369" spans="4:7">
      <c r="D1369" s="70"/>
      <c r="E1369" s="70"/>
      <c r="F1369" s="70"/>
      <c r="G1369" s="70"/>
    </row>
    <row r="1370" spans="4:7">
      <c r="D1370" s="70"/>
      <c r="E1370" s="70"/>
      <c r="F1370" s="70"/>
      <c r="G1370" s="70"/>
    </row>
    <row r="1371" spans="4:7">
      <c r="D1371" s="70"/>
      <c r="E1371" s="70"/>
      <c r="F1371" s="70"/>
      <c r="G1371" s="70"/>
    </row>
    <row r="1372" spans="4:7">
      <c r="D1372" s="70"/>
      <c r="E1372" s="70"/>
      <c r="F1372" s="70"/>
      <c r="G1372" s="70"/>
    </row>
    <row r="1373" spans="4:7">
      <c r="D1373" s="70"/>
      <c r="E1373" s="70"/>
      <c r="F1373" s="70"/>
      <c r="G1373" s="70"/>
    </row>
    <row r="1374" spans="4:7">
      <c r="D1374" s="70"/>
      <c r="E1374" s="70"/>
      <c r="F1374" s="70"/>
      <c r="G1374" s="70"/>
    </row>
    <row r="1375" spans="4:7">
      <c r="D1375" s="70"/>
      <c r="E1375" s="70"/>
      <c r="F1375" s="70"/>
      <c r="G1375" s="70"/>
    </row>
    <row r="1376" spans="4:7">
      <c r="D1376" s="70"/>
      <c r="E1376" s="70"/>
      <c r="F1376" s="70"/>
      <c r="G1376" s="70"/>
    </row>
    <row r="1377" spans="4:7">
      <c r="D1377" s="70"/>
      <c r="E1377" s="70"/>
      <c r="F1377" s="70"/>
      <c r="G1377" s="70"/>
    </row>
    <row r="1378" spans="4:7">
      <c r="D1378" s="70"/>
      <c r="E1378" s="70"/>
      <c r="F1378" s="70"/>
      <c r="G1378" s="70"/>
    </row>
    <row r="1379" spans="4:7">
      <c r="D1379" s="70"/>
      <c r="E1379" s="70"/>
      <c r="F1379" s="70"/>
      <c r="G1379" s="70"/>
    </row>
    <row r="1380" spans="4:7">
      <c r="D1380" s="70"/>
      <c r="E1380" s="70"/>
      <c r="F1380" s="70"/>
      <c r="G1380" s="70"/>
    </row>
    <row r="1381" spans="4:7">
      <c r="D1381" s="70"/>
      <c r="E1381" s="70"/>
      <c r="F1381" s="70"/>
      <c r="G1381" s="70"/>
    </row>
    <row r="1382" spans="4:7">
      <c r="D1382" s="70"/>
      <c r="E1382" s="70"/>
      <c r="F1382" s="70"/>
      <c r="G1382" s="70"/>
    </row>
    <row r="1383" spans="4:7">
      <c r="D1383" s="70"/>
      <c r="E1383" s="70"/>
      <c r="F1383" s="70"/>
      <c r="G1383" s="70"/>
    </row>
    <row r="1384" spans="4:7">
      <c r="D1384" s="70"/>
      <c r="E1384" s="70"/>
      <c r="F1384" s="70"/>
      <c r="G1384" s="70"/>
    </row>
    <row r="1385" spans="4:7">
      <c r="D1385" s="70"/>
      <c r="E1385" s="70"/>
      <c r="F1385" s="70"/>
      <c r="G1385" s="70"/>
    </row>
    <row r="1386" spans="4:7">
      <c r="D1386" s="70"/>
      <c r="E1386" s="70"/>
      <c r="F1386" s="70"/>
      <c r="G1386" s="70"/>
    </row>
    <row r="1387" spans="4:7">
      <c r="D1387" s="70"/>
      <c r="E1387" s="70"/>
      <c r="F1387" s="70"/>
      <c r="G1387" s="70"/>
    </row>
    <row r="1388" spans="4:7">
      <c r="D1388" s="70"/>
      <c r="E1388" s="70"/>
      <c r="F1388" s="70"/>
      <c r="G1388" s="70"/>
    </row>
    <row r="1389" spans="4:7">
      <c r="D1389" s="70"/>
      <c r="E1389" s="70"/>
      <c r="F1389" s="70"/>
      <c r="G1389" s="70"/>
    </row>
    <row r="1390" spans="4:7">
      <c r="D1390" s="70"/>
      <c r="E1390" s="70"/>
      <c r="F1390" s="70"/>
      <c r="G1390" s="70"/>
    </row>
    <row r="1391" spans="4:7">
      <c r="D1391" s="70"/>
      <c r="E1391" s="70"/>
      <c r="F1391" s="70"/>
      <c r="G1391" s="70"/>
    </row>
    <row r="1392" spans="4:7">
      <c r="D1392" s="70"/>
      <c r="E1392" s="70"/>
      <c r="F1392" s="70"/>
      <c r="G1392" s="70"/>
    </row>
    <row r="1393" spans="4:7">
      <c r="D1393" s="70"/>
      <c r="E1393" s="70"/>
      <c r="F1393" s="70"/>
      <c r="G1393" s="70"/>
    </row>
    <row r="1394" spans="4:7">
      <c r="D1394" s="70"/>
      <c r="E1394" s="70"/>
      <c r="F1394" s="70"/>
      <c r="G1394" s="70"/>
    </row>
    <row r="1395" spans="4:7">
      <c r="D1395" s="70"/>
      <c r="E1395" s="70"/>
      <c r="F1395" s="70"/>
      <c r="G1395" s="70"/>
    </row>
    <row r="1396" spans="4:7">
      <c r="D1396" s="70"/>
      <c r="E1396" s="70"/>
      <c r="F1396" s="70"/>
      <c r="G1396" s="70"/>
    </row>
    <row r="1397" spans="4:7">
      <c r="D1397" s="70"/>
      <c r="E1397" s="70"/>
      <c r="F1397" s="70"/>
      <c r="G1397" s="70"/>
    </row>
    <row r="1398" spans="4:7">
      <c r="D1398" s="70"/>
      <c r="E1398" s="70"/>
      <c r="F1398" s="70"/>
      <c r="G1398" s="70"/>
    </row>
    <row r="1399" spans="4:7">
      <c r="D1399" s="70"/>
      <c r="E1399" s="70"/>
      <c r="F1399" s="70"/>
      <c r="G1399" s="70"/>
    </row>
    <row r="1400" spans="4:7">
      <c r="D1400" s="70"/>
      <c r="E1400" s="70"/>
      <c r="F1400" s="70"/>
      <c r="G1400" s="70"/>
    </row>
    <row r="1401" spans="4:7">
      <c r="D1401" s="70"/>
      <c r="E1401" s="70"/>
      <c r="F1401" s="70"/>
      <c r="G1401" s="70"/>
    </row>
    <row r="1402" spans="4:7">
      <c r="D1402" s="70"/>
      <c r="E1402" s="70"/>
      <c r="F1402" s="70"/>
      <c r="G1402" s="70"/>
    </row>
    <row r="1403" spans="4:7">
      <c r="D1403" s="70"/>
      <c r="E1403" s="70"/>
      <c r="F1403" s="70"/>
      <c r="G1403" s="70"/>
    </row>
    <row r="1404" spans="4:7">
      <c r="D1404" s="70"/>
      <c r="E1404" s="70"/>
      <c r="F1404" s="70"/>
      <c r="G1404" s="70"/>
    </row>
    <row r="1405" spans="4:7">
      <c r="D1405" s="70"/>
      <c r="E1405" s="70"/>
      <c r="F1405" s="70"/>
      <c r="G1405" s="70"/>
    </row>
    <row r="1406" spans="4:7">
      <c r="D1406" s="70"/>
      <c r="E1406" s="70"/>
      <c r="F1406" s="70"/>
      <c r="G1406" s="70"/>
    </row>
    <row r="1407" spans="4:7">
      <c r="D1407" s="70"/>
      <c r="E1407" s="70"/>
      <c r="F1407" s="70"/>
      <c r="G1407" s="70"/>
    </row>
    <row r="1408" spans="4:7">
      <c r="D1408" s="70"/>
      <c r="E1408" s="70"/>
      <c r="F1408" s="70"/>
      <c r="G1408" s="70"/>
    </row>
    <row r="1409" spans="4:7">
      <c r="D1409" s="70"/>
      <c r="E1409" s="70"/>
      <c r="F1409" s="70"/>
      <c r="G1409" s="70"/>
    </row>
    <row r="1410" spans="4:7">
      <c r="D1410" s="70"/>
      <c r="E1410" s="70"/>
      <c r="F1410" s="70"/>
      <c r="G1410" s="70"/>
    </row>
    <row r="1411" spans="4:7">
      <c r="D1411" s="70"/>
      <c r="E1411" s="70"/>
      <c r="F1411" s="70"/>
      <c r="G1411" s="70"/>
    </row>
    <row r="1412" spans="4:7">
      <c r="D1412" s="70"/>
      <c r="E1412" s="70"/>
      <c r="F1412" s="70"/>
      <c r="G1412" s="70"/>
    </row>
    <row r="1413" spans="4:7">
      <c r="D1413" s="70"/>
      <c r="E1413" s="70"/>
      <c r="F1413" s="70"/>
      <c r="G1413" s="70"/>
    </row>
    <row r="1414" spans="4:7">
      <c r="D1414" s="70"/>
      <c r="E1414" s="70"/>
      <c r="F1414" s="70"/>
      <c r="G1414" s="70"/>
    </row>
    <row r="1415" spans="4:7">
      <c r="D1415" s="70"/>
      <c r="E1415" s="70"/>
      <c r="F1415" s="70"/>
      <c r="G1415" s="70"/>
    </row>
    <row r="1416" spans="4:7">
      <c r="D1416" s="70"/>
      <c r="E1416" s="70"/>
      <c r="F1416" s="70"/>
      <c r="G1416" s="70"/>
    </row>
    <row r="1417" spans="4:7">
      <c r="D1417" s="70"/>
      <c r="E1417" s="70"/>
      <c r="F1417" s="70"/>
      <c r="G1417" s="70"/>
    </row>
    <row r="1418" spans="4:7">
      <c r="D1418" s="70"/>
      <c r="E1418" s="70"/>
      <c r="F1418" s="70"/>
      <c r="G1418" s="70"/>
    </row>
    <row r="1419" spans="4:7">
      <c r="D1419" s="70"/>
      <c r="E1419" s="70"/>
      <c r="F1419" s="70"/>
      <c r="G1419" s="70"/>
    </row>
    <row r="1420" spans="4:7">
      <c r="D1420" s="70"/>
      <c r="E1420" s="70"/>
      <c r="F1420" s="70"/>
      <c r="G1420" s="70"/>
    </row>
    <row r="1421" spans="4:7">
      <c r="D1421" s="70"/>
      <c r="E1421" s="70"/>
      <c r="F1421" s="70"/>
      <c r="G1421" s="70"/>
    </row>
    <row r="1422" spans="4:7">
      <c r="D1422" s="70"/>
      <c r="E1422" s="70"/>
      <c r="F1422" s="70"/>
      <c r="G1422" s="70"/>
    </row>
    <row r="1423" spans="4:7">
      <c r="D1423" s="70"/>
      <c r="E1423" s="70"/>
      <c r="F1423" s="70"/>
      <c r="G1423" s="70"/>
    </row>
    <row r="1424" spans="4:7">
      <c r="D1424" s="70"/>
      <c r="E1424" s="70"/>
      <c r="F1424" s="70"/>
      <c r="G1424" s="70"/>
    </row>
    <row r="1425" spans="4:7">
      <c r="D1425" s="70"/>
      <c r="E1425" s="70"/>
      <c r="F1425" s="70"/>
      <c r="G1425" s="70"/>
    </row>
    <row r="1426" spans="4:7">
      <c r="D1426" s="70"/>
      <c r="E1426" s="70"/>
      <c r="F1426" s="70"/>
      <c r="G1426" s="70"/>
    </row>
    <row r="1427" spans="4:7">
      <c r="D1427" s="70"/>
      <c r="E1427" s="70"/>
      <c r="F1427" s="70"/>
      <c r="G1427" s="70"/>
    </row>
    <row r="1428" spans="4:7">
      <c r="D1428" s="70"/>
      <c r="E1428" s="70"/>
      <c r="F1428" s="70"/>
      <c r="G1428" s="70"/>
    </row>
    <row r="1429" spans="4:7">
      <c r="D1429" s="70"/>
      <c r="E1429" s="70"/>
      <c r="F1429" s="70"/>
      <c r="G1429" s="70"/>
    </row>
    <row r="1430" spans="4:7">
      <c r="D1430" s="70"/>
      <c r="E1430" s="70"/>
      <c r="F1430" s="70"/>
      <c r="G1430" s="70"/>
    </row>
    <row r="1431" spans="4:7">
      <c r="E1431" s="70"/>
      <c r="F1431" s="70"/>
      <c r="G1431" s="70"/>
    </row>
    <row r="1432" spans="4:7">
      <c r="E1432" s="70"/>
      <c r="F1432" s="70"/>
      <c r="G1432" s="70"/>
    </row>
  </sheetData>
  <mergeCells count="13">
    <mergeCell ref="B6:H6"/>
    <mergeCell ref="B7:H7"/>
    <mergeCell ref="B8:H8"/>
    <mergeCell ref="B10:B12"/>
    <mergeCell ref="H10:H12"/>
    <mergeCell ref="D10:D12"/>
    <mergeCell ref="E10:E12"/>
    <mergeCell ref="F10:F12"/>
    <mergeCell ref="G10:G12"/>
    <mergeCell ref="B1:H1"/>
    <mergeCell ref="B2:H2"/>
    <mergeCell ref="B3:H3"/>
    <mergeCell ref="B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562"/>
  <sheetViews>
    <sheetView topLeftCell="B2" workbookViewId="0">
      <selection activeCell="H15" sqref="H15"/>
    </sheetView>
  </sheetViews>
  <sheetFormatPr baseColWidth="10" defaultColWidth="11.5703125" defaultRowHeight="11.25"/>
  <cols>
    <col min="1" max="1" width="3.5703125" style="109" customWidth="1"/>
    <col min="2" max="2" width="47.28515625" style="109" bestFit="1" customWidth="1"/>
    <col min="3" max="33" width="7.7109375" style="111" customWidth="1"/>
    <col min="34" max="256" width="11.5703125" style="109"/>
    <col min="257" max="257" width="3.5703125" style="109" customWidth="1"/>
    <col min="258" max="258" width="47.28515625" style="109" bestFit="1" customWidth="1"/>
    <col min="259" max="289" width="7.7109375" style="109" customWidth="1"/>
    <col min="290" max="512" width="11.5703125" style="109"/>
    <col min="513" max="513" width="3.5703125" style="109" customWidth="1"/>
    <col min="514" max="514" width="47.28515625" style="109" bestFit="1" customWidth="1"/>
    <col min="515" max="545" width="7.7109375" style="109" customWidth="1"/>
    <col min="546" max="768" width="11.5703125" style="109"/>
    <col min="769" max="769" width="3.5703125" style="109" customWidth="1"/>
    <col min="770" max="770" width="47.28515625" style="109" bestFit="1" customWidth="1"/>
    <col min="771" max="801" width="7.7109375" style="109" customWidth="1"/>
    <col min="802" max="1024" width="11.5703125" style="109"/>
    <col min="1025" max="1025" width="3.5703125" style="109" customWidth="1"/>
    <col min="1026" max="1026" width="47.28515625" style="109" bestFit="1" customWidth="1"/>
    <col min="1027" max="1057" width="7.7109375" style="109" customWidth="1"/>
    <col min="1058" max="1280" width="11.5703125" style="109"/>
    <col min="1281" max="1281" width="3.5703125" style="109" customWidth="1"/>
    <col min="1282" max="1282" width="47.28515625" style="109" bestFit="1" customWidth="1"/>
    <col min="1283" max="1313" width="7.7109375" style="109" customWidth="1"/>
    <col min="1314" max="1536" width="11.5703125" style="109"/>
    <col min="1537" max="1537" width="3.5703125" style="109" customWidth="1"/>
    <col min="1538" max="1538" width="47.28515625" style="109" bestFit="1" customWidth="1"/>
    <col min="1539" max="1569" width="7.7109375" style="109" customWidth="1"/>
    <col min="1570" max="1792" width="11.5703125" style="109"/>
    <col min="1793" max="1793" width="3.5703125" style="109" customWidth="1"/>
    <col min="1794" max="1794" width="47.28515625" style="109" bestFit="1" customWidth="1"/>
    <col min="1795" max="1825" width="7.7109375" style="109" customWidth="1"/>
    <col min="1826" max="2048" width="11.5703125" style="109"/>
    <col min="2049" max="2049" width="3.5703125" style="109" customWidth="1"/>
    <col min="2050" max="2050" width="47.28515625" style="109" bestFit="1" customWidth="1"/>
    <col min="2051" max="2081" width="7.7109375" style="109" customWidth="1"/>
    <col min="2082" max="2304" width="11.5703125" style="109"/>
    <col min="2305" max="2305" width="3.5703125" style="109" customWidth="1"/>
    <col min="2306" max="2306" width="47.28515625" style="109" bestFit="1" customWidth="1"/>
    <col min="2307" max="2337" width="7.7109375" style="109" customWidth="1"/>
    <col min="2338" max="2560" width="11.5703125" style="109"/>
    <col min="2561" max="2561" width="3.5703125" style="109" customWidth="1"/>
    <col min="2562" max="2562" width="47.28515625" style="109" bestFit="1" customWidth="1"/>
    <col min="2563" max="2593" width="7.7109375" style="109" customWidth="1"/>
    <col min="2594" max="2816" width="11.5703125" style="109"/>
    <col min="2817" max="2817" width="3.5703125" style="109" customWidth="1"/>
    <col min="2818" max="2818" width="47.28515625" style="109" bestFit="1" customWidth="1"/>
    <col min="2819" max="2849" width="7.7109375" style="109" customWidth="1"/>
    <col min="2850" max="3072" width="11.5703125" style="109"/>
    <col min="3073" max="3073" width="3.5703125" style="109" customWidth="1"/>
    <col min="3074" max="3074" width="47.28515625" style="109" bestFit="1" customWidth="1"/>
    <col min="3075" max="3105" width="7.7109375" style="109" customWidth="1"/>
    <col min="3106" max="3328" width="11.5703125" style="109"/>
    <col min="3329" max="3329" width="3.5703125" style="109" customWidth="1"/>
    <col min="3330" max="3330" width="47.28515625" style="109" bestFit="1" customWidth="1"/>
    <col min="3331" max="3361" width="7.7109375" style="109" customWidth="1"/>
    <col min="3362" max="3584" width="11.5703125" style="109"/>
    <col min="3585" max="3585" width="3.5703125" style="109" customWidth="1"/>
    <col min="3586" max="3586" width="47.28515625" style="109" bestFit="1" customWidth="1"/>
    <col min="3587" max="3617" width="7.7109375" style="109" customWidth="1"/>
    <col min="3618" max="3840" width="11.5703125" style="109"/>
    <col min="3841" max="3841" width="3.5703125" style="109" customWidth="1"/>
    <col min="3842" max="3842" width="47.28515625" style="109" bestFit="1" customWidth="1"/>
    <col min="3843" max="3873" width="7.7109375" style="109" customWidth="1"/>
    <col min="3874" max="4096" width="11.5703125" style="109"/>
    <col min="4097" max="4097" width="3.5703125" style="109" customWidth="1"/>
    <col min="4098" max="4098" width="47.28515625" style="109" bestFit="1" customWidth="1"/>
    <col min="4099" max="4129" width="7.7109375" style="109" customWidth="1"/>
    <col min="4130" max="4352" width="11.5703125" style="109"/>
    <col min="4353" max="4353" width="3.5703125" style="109" customWidth="1"/>
    <col min="4354" max="4354" width="47.28515625" style="109" bestFit="1" customWidth="1"/>
    <col min="4355" max="4385" width="7.7109375" style="109" customWidth="1"/>
    <col min="4386" max="4608" width="11.5703125" style="109"/>
    <col min="4609" max="4609" width="3.5703125" style="109" customWidth="1"/>
    <col min="4610" max="4610" width="47.28515625" style="109" bestFit="1" customWidth="1"/>
    <col min="4611" max="4641" width="7.7109375" style="109" customWidth="1"/>
    <col min="4642" max="4864" width="11.5703125" style="109"/>
    <col min="4865" max="4865" width="3.5703125" style="109" customWidth="1"/>
    <col min="4866" max="4866" width="47.28515625" style="109" bestFit="1" customWidth="1"/>
    <col min="4867" max="4897" width="7.7109375" style="109" customWidth="1"/>
    <col min="4898" max="5120" width="11.5703125" style="109"/>
    <col min="5121" max="5121" width="3.5703125" style="109" customWidth="1"/>
    <col min="5122" max="5122" width="47.28515625" style="109" bestFit="1" customWidth="1"/>
    <col min="5123" max="5153" width="7.7109375" style="109" customWidth="1"/>
    <col min="5154" max="5376" width="11.5703125" style="109"/>
    <col min="5377" max="5377" width="3.5703125" style="109" customWidth="1"/>
    <col min="5378" max="5378" width="47.28515625" style="109" bestFit="1" customWidth="1"/>
    <col min="5379" max="5409" width="7.7109375" style="109" customWidth="1"/>
    <col min="5410" max="5632" width="11.5703125" style="109"/>
    <col min="5633" max="5633" width="3.5703125" style="109" customWidth="1"/>
    <col min="5634" max="5634" width="47.28515625" style="109" bestFit="1" customWidth="1"/>
    <col min="5635" max="5665" width="7.7109375" style="109" customWidth="1"/>
    <col min="5666" max="5888" width="11.5703125" style="109"/>
    <col min="5889" max="5889" width="3.5703125" style="109" customWidth="1"/>
    <col min="5890" max="5890" width="47.28515625" style="109" bestFit="1" customWidth="1"/>
    <col min="5891" max="5921" width="7.7109375" style="109" customWidth="1"/>
    <col min="5922" max="6144" width="11.5703125" style="109"/>
    <col min="6145" max="6145" width="3.5703125" style="109" customWidth="1"/>
    <col min="6146" max="6146" width="47.28515625" style="109" bestFit="1" customWidth="1"/>
    <col min="6147" max="6177" width="7.7109375" style="109" customWidth="1"/>
    <col min="6178" max="6400" width="11.5703125" style="109"/>
    <col min="6401" max="6401" width="3.5703125" style="109" customWidth="1"/>
    <col min="6402" max="6402" width="47.28515625" style="109" bestFit="1" customWidth="1"/>
    <col min="6403" max="6433" width="7.7109375" style="109" customWidth="1"/>
    <col min="6434" max="6656" width="11.5703125" style="109"/>
    <col min="6657" max="6657" width="3.5703125" style="109" customWidth="1"/>
    <col min="6658" max="6658" width="47.28515625" style="109" bestFit="1" customWidth="1"/>
    <col min="6659" max="6689" width="7.7109375" style="109" customWidth="1"/>
    <col min="6690" max="6912" width="11.5703125" style="109"/>
    <col min="6913" max="6913" width="3.5703125" style="109" customWidth="1"/>
    <col min="6914" max="6914" width="47.28515625" style="109" bestFit="1" customWidth="1"/>
    <col min="6915" max="6945" width="7.7109375" style="109" customWidth="1"/>
    <col min="6946" max="7168" width="11.5703125" style="109"/>
    <col min="7169" max="7169" width="3.5703125" style="109" customWidth="1"/>
    <col min="7170" max="7170" width="47.28515625" style="109" bestFit="1" customWidth="1"/>
    <col min="7171" max="7201" width="7.7109375" style="109" customWidth="1"/>
    <col min="7202" max="7424" width="11.5703125" style="109"/>
    <col min="7425" max="7425" width="3.5703125" style="109" customWidth="1"/>
    <col min="7426" max="7426" width="47.28515625" style="109" bestFit="1" customWidth="1"/>
    <col min="7427" max="7457" width="7.7109375" style="109" customWidth="1"/>
    <col min="7458" max="7680" width="11.5703125" style="109"/>
    <col min="7681" max="7681" width="3.5703125" style="109" customWidth="1"/>
    <col min="7682" max="7682" width="47.28515625" style="109" bestFit="1" customWidth="1"/>
    <col min="7683" max="7713" width="7.7109375" style="109" customWidth="1"/>
    <col min="7714" max="7936" width="11.5703125" style="109"/>
    <col min="7937" max="7937" width="3.5703125" style="109" customWidth="1"/>
    <col min="7938" max="7938" width="47.28515625" style="109" bestFit="1" customWidth="1"/>
    <col min="7939" max="7969" width="7.7109375" style="109" customWidth="1"/>
    <col min="7970" max="8192" width="11.5703125" style="109"/>
    <col min="8193" max="8193" width="3.5703125" style="109" customWidth="1"/>
    <col min="8194" max="8194" width="47.28515625" style="109" bestFit="1" customWidth="1"/>
    <col min="8195" max="8225" width="7.7109375" style="109" customWidth="1"/>
    <col min="8226" max="8448" width="11.5703125" style="109"/>
    <col min="8449" max="8449" width="3.5703125" style="109" customWidth="1"/>
    <col min="8450" max="8450" width="47.28515625" style="109" bestFit="1" customWidth="1"/>
    <col min="8451" max="8481" width="7.7109375" style="109" customWidth="1"/>
    <col min="8482" max="8704" width="11.5703125" style="109"/>
    <col min="8705" max="8705" width="3.5703125" style="109" customWidth="1"/>
    <col min="8706" max="8706" width="47.28515625" style="109" bestFit="1" customWidth="1"/>
    <col min="8707" max="8737" width="7.7109375" style="109" customWidth="1"/>
    <col min="8738" max="8960" width="11.5703125" style="109"/>
    <col min="8961" max="8961" width="3.5703125" style="109" customWidth="1"/>
    <col min="8962" max="8962" width="47.28515625" style="109" bestFit="1" customWidth="1"/>
    <col min="8963" max="8993" width="7.7109375" style="109" customWidth="1"/>
    <col min="8994" max="9216" width="11.5703125" style="109"/>
    <col min="9217" max="9217" width="3.5703125" style="109" customWidth="1"/>
    <col min="9218" max="9218" width="47.28515625" style="109" bestFit="1" customWidth="1"/>
    <col min="9219" max="9249" width="7.7109375" style="109" customWidth="1"/>
    <col min="9250" max="9472" width="11.5703125" style="109"/>
    <col min="9473" max="9473" width="3.5703125" style="109" customWidth="1"/>
    <col min="9474" max="9474" width="47.28515625" style="109" bestFit="1" customWidth="1"/>
    <col min="9475" max="9505" width="7.7109375" style="109" customWidth="1"/>
    <col min="9506" max="9728" width="11.5703125" style="109"/>
    <col min="9729" max="9729" width="3.5703125" style="109" customWidth="1"/>
    <col min="9730" max="9730" width="47.28515625" style="109" bestFit="1" customWidth="1"/>
    <col min="9731" max="9761" width="7.7109375" style="109" customWidth="1"/>
    <col min="9762" max="9984" width="11.5703125" style="109"/>
    <col min="9985" max="9985" width="3.5703125" style="109" customWidth="1"/>
    <col min="9986" max="9986" width="47.28515625" style="109" bestFit="1" customWidth="1"/>
    <col min="9987" max="10017" width="7.7109375" style="109" customWidth="1"/>
    <col min="10018" max="10240" width="11.5703125" style="109"/>
    <col min="10241" max="10241" width="3.5703125" style="109" customWidth="1"/>
    <col min="10242" max="10242" width="47.28515625" style="109" bestFit="1" customWidth="1"/>
    <col min="10243" max="10273" width="7.7109375" style="109" customWidth="1"/>
    <col min="10274" max="10496" width="11.5703125" style="109"/>
    <col min="10497" max="10497" width="3.5703125" style="109" customWidth="1"/>
    <col min="10498" max="10498" width="47.28515625" style="109" bestFit="1" customWidth="1"/>
    <col min="10499" max="10529" width="7.7109375" style="109" customWidth="1"/>
    <col min="10530" max="10752" width="11.5703125" style="109"/>
    <col min="10753" max="10753" width="3.5703125" style="109" customWidth="1"/>
    <col min="10754" max="10754" width="47.28515625" style="109" bestFit="1" customWidth="1"/>
    <col min="10755" max="10785" width="7.7109375" style="109" customWidth="1"/>
    <col min="10786" max="11008" width="11.5703125" style="109"/>
    <col min="11009" max="11009" width="3.5703125" style="109" customWidth="1"/>
    <col min="11010" max="11010" width="47.28515625" style="109" bestFit="1" customWidth="1"/>
    <col min="11011" max="11041" width="7.7109375" style="109" customWidth="1"/>
    <col min="11042" max="11264" width="11.5703125" style="109"/>
    <col min="11265" max="11265" width="3.5703125" style="109" customWidth="1"/>
    <col min="11266" max="11266" width="47.28515625" style="109" bestFit="1" customWidth="1"/>
    <col min="11267" max="11297" width="7.7109375" style="109" customWidth="1"/>
    <col min="11298" max="11520" width="11.5703125" style="109"/>
    <col min="11521" max="11521" width="3.5703125" style="109" customWidth="1"/>
    <col min="11522" max="11522" width="47.28515625" style="109" bestFit="1" customWidth="1"/>
    <col min="11523" max="11553" width="7.7109375" style="109" customWidth="1"/>
    <col min="11554" max="11776" width="11.5703125" style="109"/>
    <col min="11777" max="11777" width="3.5703125" style="109" customWidth="1"/>
    <col min="11778" max="11778" width="47.28515625" style="109" bestFit="1" customWidth="1"/>
    <col min="11779" max="11809" width="7.7109375" style="109" customWidth="1"/>
    <col min="11810" max="12032" width="11.5703125" style="109"/>
    <col min="12033" max="12033" width="3.5703125" style="109" customWidth="1"/>
    <col min="12034" max="12034" width="47.28515625" style="109" bestFit="1" customWidth="1"/>
    <col min="12035" max="12065" width="7.7109375" style="109" customWidth="1"/>
    <col min="12066" max="12288" width="11.5703125" style="109"/>
    <col min="12289" max="12289" width="3.5703125" style="109" customWidth="1"/>
    <col min="12290" max="12290" width="47.28515625" style="109" bestFit="1" customWidth="1"/>
    <col min="12291" max="12321" width="7.7109375" style="109" customWidth="1"/>
    <col min="12322" max="12544" width="11.5703125" style="109"/>
    <col min="12545" max="12545" width="3.5703125" style="109" customWidth="1"/>
    <col min="12546" max="12546" width="47.28515625" style="109" bestFit="1" customWidth="1"/>
    <col min="12547" max="12577" width="7.7109375" style="109" customWidth="1"/>
    <col min="12578" max="12800" width="11.5703125" style="109"/>
    <col min="12801" max="12801" width="3.5703125" style="109" customWidth="1"/>
    <col min="12802" max="12802" width="47.28515625" style="109" bestFit="1" customWidth="1"/>
    <col min="12803" max="12833" width="7.7109375" style="109" customWidth="1"/>
    <col min="12834" max="13056" width="11.5703125" style="109"/>
    <col min="13057" max="13057" width="3.5703125" style="109" customWidth="1"/>
    <col min="13058" max="13058" width="47.28515625" style="109" bestFit="1" customWidth="1"/>
    <col min="13059" max="13089" width="7.7109375" style="109" customWidth="1"/>
    <col min="13090" max="13312" width="11.5703125" style="109"/>
    <col min="13313" max="13313" width="3.5703125" style="109" customWidth="1"/>
    <col min="13314" max="13314" width="47.28515625" style="109" bestFit="1" customWidth="1"/>
    <col min="13315" max="13345" width="7.7109375" style="109" customWidth="1"/>
    <col min="13346" max="13568" width="11.5703125" style="109"/>
    <col min="13569" max="13569" width="3.5703125" style="109" customWidth="1"/>
    <col min="13570" max="13570" width="47.28515625" style="109" bestFit="1" customWidth="1"/>
    <col min="13571" max="13601" width="7.7109375" style="109" customWidth="1"/>
    <col min="13602" max="13824" width="11.5703125" style="109"/>
    <col min="13825" max="13825" width="3.5703125" style="109" customWidth="1"/>
    <col min="13826" max="13826" width="47.28515625" style="109" bestFit="1" customWidth="1"/>
    <col min="13827" max="13857" width="7.7109375" style="109" customWidth="1"/>
    <col min="13858" max="14080" width="11.5703125" style="109"/>
    <col min="14081" max="14081" width="3.5703125" style="109" customWidth="1"/>
    <col min="14082" max="14082" width="47.28515625" style="109" bestFit="1" customWidth="1"/>
    <col min="14083" max="14113" width="7.7109375" style="109" customWidth="1"/>
    <col min="14114" max="14336" width="11.5703125" style="109"/>
    <col min="14337" max="14337" width="3.5703125" style="109" customWidth="1"/>
    <col min="14338" max="14338" width="47.28515625" style="109" bestFit="1" customWidth="1"/>
    <col min="14339" max="14369" width="7.7109375" style="109" customWidth="1"/>
    <col min="14370" max="14592" width="11.5703125" style="109"/>
    <col min="14593" max="14593" width="3.5703125" style="109" customWidth="1"/>
    <col min="14594" max="14594" width="47.28515625" style="109" bestFit="1" customWidth="1"/>
    <col min="14595" max="14625" width="7.7109375" style="109" customWidth="1"/>
    <col min="14626" max="14848" width="11.5703125" style="109"/>
    <col min="14849" max="14849" width="3.5703125" style="109" customWidth="1"/>
    <col min="14850" max="14850" width="47.28515625" style="109" bestFit="1" customWidth="1"/>
    <col min="14851" max="14881" width="7.7109375" style="109" customWidth="1"/>
    <col min="14882" max="15104" width="11.5703125" style="109"/>
    <col min="15105" max="15105" width="3.5703125" style="109" customWidth="1"/>
    <col min="15106" max="15106" width="47.28515625" style="109" bestFit="1" customWidth="1"/>
    <col min="15107" max="15137" width="7.7109375" style="109" customWidth="1"/>
    <col min="15138" max="15360" width="11.5703125" style="109"/>
    <col min="15361" max="15361" width="3.5703125" style="109" customWidth="1"/>
    <col min="15362" max="15362" width="47.28515625" style="109" bestFit="1" customWidth="1"/>
    <col min="15363" max="15393" width="7.7109375" style="109" customWidth="1"/>
    <col min="15394" max="15616" width="11.5703125" style="109"/>
    <col min="15617" max="15617" width="3.5703125" style="109" customWidth="1"/>
    <col min="15618" max="15618" width="47.28515625" style="109" bestFit="1" customWidth="1"/>
    <col min="15619" max="15649" width="7.7109375" style="109" customWidth="1"/>
    <col min="15650" max="15872" width="11.5703125" style="109"/>
    <col min="15873" max="15873" width="3.5703125" style="109" customWidth="1"/>
    <col min="15874" max="15874" width="47.28515625" style="109" bestFit="1" customWidth="1"/>
    <col min="15875" max="15905" width="7.7109375" style="109" customWidth="1"/>
    <col min="15906" max="16128" width="11.5703125" style="109"/>
    <col min="16129" max="16129" width="3.5703125" style="109" customWidth="1"/>
    <col min="16130" max="16130" width="47.28515625" style="109" bestFit="1" customWidth="1"/>
    <col min="16131" max="16161" width="7.7109375" style="109" customWidth="1"/>
    <col min="16162" max="16384" width="11.5703125" style="109"/>
  </cols>
  <sheetData>
    <row r="2" spans="2:33" ht="12.75">
      <c r="B2" s="110" t="s">
        <v>108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2.75">
      <c r="B3" s="110" t="s">
        <v>63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2:33" ht="12.75">
      <c r="B4" s="110" t="s">
        <v>64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2:33" ht="12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2:33" ht="12.75">
      <c r="B6" s="110" t="s">
        <v>500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2:33" ht="12.75">
      <c r="B7" s="110" t="s">
        <v>501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2:33" ht="12.75">
      <c r="B8" s="110" t="s">
        <v>502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</row>
    <row r="9" spans="2:33" ht="12" thickBot="1"/>
    <row r="10" spans="2:33" ht="12" thickBot="1">
      <c r="B10" s="112" t="s">
        <v>503</v>
      </c>
      <c r="C10" s="113" t="s">
        <v>504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5" t="s">
        <v>106</v>
      </c>
    </row>
    <row r="11" spans="2:33">
      <c r="B11" s="116"/>
      <c r="C11" s="117">
        <v>2013</v>
      </c>
      <c r="D11" s="118"/>
      <c r="E11" s="118"/>
      <c r="F11" s="118"/>
      <c r="G11" s="118"/>
      <c r="H11" s="119"/>
      <c r="I11" s="117">
        <v>2014</v>
      </c>
      <c r="J11" s="120"/>
      <c r="K11" s="120"/>
      <c r="L11" s="120"/>
      <c r="M11" s="120"/>
      <c r="N11" s="121"/>
      <c r="O11" s="117">
        <v>2015</v>
      </c>
      <c r="P11" s="118"/>
      <c r="Q11" s="118"/>
      <c r="R11" s="118"/>
      <c r="S11" s="118"/>
      <c r="T11" s="119"/>
      <c r="U11" s="117">
        <v>2016</v>
      </c>
      <c r="V11" s="118"/>
      <c r="W11" s="118"/>
      <c r="X11" s="118"/>
      <c r="Y11" s="118"/>
      <c r="Z11" s="119"/>
      <c r="AA11" s="117">
        <v>2017</v>
      </c>
      <c r="AB11" s="118"/>
      <c r="AC11" s="118"/>
      <c r="AD11" s="118"/>
      <c r="AE11" s="118"/>
      <c r="AF11" s="119"/>
      <c r="AG11" s="122"/>
    </row>
    <row r="12" spans="2:33" ht="12.75" thickBot="1">
      <c r="B12" s="123"/>
      <c r="C12" s="124" t="s">
        <v>505</v>
      </c>
      <c r="D12" s="125" t="s">
        <v>506</v>
      </c>
      <c r="E12" s="125" t="s">
        <v>507</v>
      </c>
      <c r="F12" s="125" t="s">
        <v>508</v>
      </c>
      <c r="G12" s="125" t="s">
        <v>509</v>
      </c>
      <c r="H12" s="126" t="s">
        <v>510</v>
      </c>
      <c r="I12" s="124" t="s">
        <v>505</v>
      </c>
      <c r="J12" s="125" t="s">
        <v>506</v>
      </c>
      <c r="K12" s="125" t="s">
        <v>507</v>
      </c>
      <c r="L12" s="125" t="s">
        <v>508</v>
      </c>
      <c r="M12" s="125" t="s">
        <v>509</v>
      </c>
      <c r="N12" s="126" t="s">
        <v>510</v>
      </c>
      <c r="O12" s="124" t="s">
        <v>505</v>
      </c>
      <c r="P12" s="125" t="s">
        <v>506</v>
      </c>
      <c r="Q12" s="125" t="s">
        <v>507</v>
      </c>
      <c r="R12" s="125" t="s">
        <v>508</v>
      </c>
      <c r="S12" s="125" t="s">
        <v>509</v>
      </c>
      <c r="T12" s="126" t="s">
        <v>510</v>
      </c>
      <c r="U12" s="124" t="s">
        <v>505</v>
      </c>
      <c r="V12" s="125" t="s">
        <v>506</v>
      </c>
      <c r="W12" s="125" t="s">
        <v>507</v>
      </c>
      <c r="X12" s="125" t="s">
        <v>508</v>
      </c>
      <c r="Y12" s="125" t="s">
        <v>509</v>
      </c>
      <c r="Z12" s="126" t="s">
        <v>510</v>
      </c>
      <c r="AA12" s="124" t="s">
        <v>505</v>
      </c>
      <c r="AB12" s="125" t="s">
        <v>506</v>
      </c>
      <c r="AC12" s="125" t="s">
        <v>507</v>
      </c>
      <c r="AD12" s="125" t="s">
        <v>508</v>
      </c>
      <c r="AE12" s="125" t="s">
        <v>509</v>
      </c>
      <c r="AF12" s="126" t="s">
        <v>510</v>
      </c>
      <c r="AG12" s="127"/>
    </row>
    <row r="13" spans="2:33" s="128" customFormat="1" ht="13.9" customHeight="1" thickBot="1">
      <c r="B13" s="129" t="s">
        <v>511</v>
      </c>
      <c r="C13" s="130">
        <v>7</v>
      </c>
      <c r="D13" s="130">
        <v>82</v>
      </c>
      <c r="E13" s="130">
        <v>80</v>
      </c>
      <c r="F13" s="130">
        <v>389</v>
      </c>
      <c r="G13" s="130">
        <v>220</v>
      </c>
      <c r="H13" s="131">
        <v>778</v>
      </c>
      <c r="I13" s="130">
        <v>10</v>
      </c>
      <c r="J13" s="130">
        <v>82</v>
      </c>
      <c r="K13" s="130">
        <v>76</v>
      </c>
      <c r="L13" s="130">
        <v>383</v>
      </c>
      <c r="M13" s="130">
        <v>228</v>
      </c>
      <c r="N13" s="131">
        <v>779</v>
      </c>
      <c r="O13" s="130">
        <v>11</v>
      </c>
      <c r="P13" s="130">
        <v>72</v>
      </c>
      <c r="Q13" s="130">
        <v>73</v>
      </c>
      <c r="R13" s="130">
        <v>374</v>
      </c>
      <c r="S13" s="130">
        <v>208</v>
      </c>
      <c r="T13" s="131">
        <v>738</v>
      </c>
      <c r="U13" s="130">
        <v>11</v>
      </c>
      <c r="V13" s="130">
        <v>88</v>
      </c>
      <c r="W13" s="130">
        <v>80</v>
      </c>
      <c r="X13" s="130">
        <v>374</v>
      </c>
      <c r="Y13" s="130">
        <v>214</v>
      </c>
      <c r="Z13" s="131">
        <v>767</v>
      </c>
      <c r="AA13" s="130">
        <v>10</v>
      </c>
      <c r="AB13" s="130">
        <v>82</v>
      </c>
      <c r="AC13" s="130">
        <v>80</v>
      </c>
      <c r="AD13" s="130">
        <v>385</v>
      </c>
      <c r="AE13" s="130">
        <v>234</v>
      </c>
      <c r="AF13" s="131">
        <v>791</v>
      </c>
      <c r="AG13" s="130">
        <v>3853</v>
      </c>
    </row>
    <row r="14" spans="2:33" s="132" customFormat="1" ht="13.9" customHeight="1">
      <c r="B14" s="133" t="s">
        <v>96</v>
      </c>
      <c r="C14" s="134">
        <v>1</v>
      </c>
      <c r="D14" s="134">
        <v>11</v>
      </c>
      <c r="E14" s="134">
        <v>8</v>
      </c>
      <c r="F14" s="134">
        <v>40</v>
      </c>
      <c r="G14" s="134">
        <v>42</v>
      </c>
      <c r="H14" s="135">
        <v>102</v>
      </c>
      <c r="I14" s="134">
        <v>1</v>
      </c>
      <c r="J14" s="134">
        <v>11</v>
      </c>
      <c r="K14" s="134">
        <v>8</v>
      </c>
      <c r="L14" s="134">
        <v>40</v>
      </c>
      <c r="M14" s="134">
        <v>43</v>
      </c>
      <c r="N14" s="135">
        <v>103</v>
      </c>
      <c r="O14" s="134">
        <v>1</v>
      </c>
      <c r="P14" s="134">
        <v>11</v>
      </c>
      <c r="Q14" s="134">
        <v>8</v>
      </c>
      <c r="R14" s="134">
        <v>40</v>
      </c>
      <c r="S14" s="134">
        <v>40</v>
      </c>
      <c r="T14" s="135">
        <v>100</v>
      </c>
      <c r="U14" s="134">
        <v>1</v>
      </c>
      <c r="V14" s="134">
        <v>11</v>
      </c>
      <c r="W14" s="134">
        <v>8</v>
      </c>
      <c r="X14" s="134">
        <v>40</v>
      </c>
      <c r="Y14" s="134">
        <v>44</v>
      </c>
      <c r="Z14" s="135">
        <v>104</v>
      </c>
      <c r="AA14" s="134">
        <v>1</v>
      </c>
      <c r="AB14" s="134">
        <v>11</v>
      </c>
      <c r="AC14" s="134">
        <v>8</v>
      </c>
      <c r="AD14" s="134">
        <v>40</v>
      </c>
      <c r="AE14" s="134">
        <v>44</v>
      </c>
      <c r="AF14" s="135">
        <v>104</v>
      </c>
      <c r="AG14" s="136">
        <v>513</v>
      </c>
    </row>
    <row r="15" spans="2:33" s="132" customFormat="1" ht="13.9" customHeight="1">
      <c r="B15" s="137" t="s">
        <v>86</v>
      </c>
      <c r="C15" s="138">
        <v>1</v>
      </c>
      <c r="D15" s="138">
        <v>11</v>
      </c>
      <c r="E15" s="138">
        <v>8</v>
      </c>
      <c r="F15" s="138">
        <v>40</v>
      </c>
      <c r="G15" s="138">
        <v>40</v>
      </c>
      <c r="H15" s="139">
        <v>100</v>
      </c>
      <c r="I15" s="138">
        <v>1</v>
      </c>
      <c r="J15" s="138">
        <v>11</v>
      </c>
      <c r="K15" s="138">
        <v>8</v>
      </c>
      <c r="L15" s="138">
        <v>40</v>
      </c>
      <c r="M15" s="138">
        <v>42</v>
      </c>
      <c r="N15" s="139">
        <v>102</v>
      </c>
      <c r="O15" s="138">
        <v>1</v>
      </c>
      <c r="P15" s="138">
        <v>11</v>
      </c>
      <c r="Q15" s="138">
        <v>8</v>
      </c>
      <c r="R15" s="138">
        <v>40</v>
      </c>
      <c r="S15" s="138">
        <v>41</v>
      </c>
      <c r="T15" s="139">
        <v>101</v>
      </c>
      <c r="U15" s="138">
        <v>1</v>
      </c>
      <c r="V15" s="138">
        <v>11</v>
      </c>
      <c r="W15" s="138">
        <v>8</v>
      </c>
      <c r="X15" s="138">
        <v>40</v>
      </c>
      <c r="Y15" s="138">
        <v>40</v>
      </c>
      <c r="Z15" s="139">
        <v>100</v>
      </c>
      <c r="AA15" s="138">
        <v>1</v>
      </c>
      <c r="AB15" s="138">
        <v>11</v>
      </c>
      <c r="AC15" s="138">
        <v>8</v>
      </c>
      <c r="AD15" s="138">
        <v>40</v>
      </c>
      <c r="AE15" s="138">
        <v>41</v>
      </c>
      <c r="AF15" s="139">
        <v>101</v>
      </c>
      <c r="AG15" s="140">
        <v>504</v>
      </c>
    </row>
    <row r="16" spans="2:33" s="132" customFormat="1" ht="13.9" customHeight="1">
      <c r="B16" s="137" t="s">
        <v>78</v>
      </c>
      <c r="C16" s="138">
        <v>1</v>
      </c>
      <c r="D16" s="138">
        <v>11</v>
      </c>
      <c r="E16" s="138">
        <v>8</v>
      </c>
      <c r="F16" s="138">
        <v>40</v>
      </c>
      <c r="G16" s="138">
        <v>42</v>
      </c>
      <c r="H16" s="139">
        <v>102</v>
      </c>
      <c r="I16" s="138">
        <v>1</v>
      </c>
      <c r="J16" s="138">
        <v>11</v>
      </c>
      <c r="K16" s="138">
        <v>8</v>
      </c>
      <c r="L16" s="138">
        <v>40</v>
      </c>
      <c r="M16" s="138">
        <v>41</v>
      </c>
      <c r="N16" s="139">
        <v>101</v>
      </c>
      <c r="O16" s="138">
        <v>1</v>
      </c>
      <c r="P16" s="138">
        <v>11</v>
      </c>
      <c r="Q16" s="138">
        <v>8</v>
      </c>
      <c r="R16" s="138">
        <v>40</v>
      </c>
      <c r="S16" s="138">
        <v>41</v>
      </c>
      <c r="T16" s="139">
        <v>101</v>
      </c>
      <c r="U16" s="138">
        <v>1</v>
      </c>
      <c r="V16" s="138">
        <v>11</v>
      </c>
      <c r="W16" s="138">
        <v>8</v>
      </c>
      <c r="X16" s="138">
        <v>40</v>
      </c>
      <c r="Y16" s="138">
        <v>40</v>
      </c>
      <c r="Z16" s="139">
        <v>100</v>
      </c>
      <c r="AA16" s="138">
        <v>1</v>
      </c>
      <c r="AB16" s="138">
        <v>11</v>
      </c>
      <c r="AC16" s="138">
        <v>8</v>
      </c>
      <c r="AD16" s="138">
        <v>40</v>
      </c>
      <c r="AE16" s="138">
        <v>40</v>
      </c>
      <c r="AF16" s="139">
        <v>100</v>
      </c>
      <c r="AG16" s="140">
        <v>504</v>
      </c>
    </row>
    <row r="17" spans="2:33" s="132" customFormat="1" ht="13.9" customHeight="1">
      <c r="B17" s="137" t="s">
        <v>76</v>
      </c>
      <c r="C17" s="138"/>
      <c r="D17" s="138">
        <v>5</v>
      </c>
      <c r="E17" s="138">
        <v>4</v>
      </c>
      <c r="F17" s="138">
        <v>22</v>
      </c>
      <c r="G17" s="138">
        <v>5</v>
      </c>
      <c r="H17" s="139">
        <v>36</v>
      </c>
      <c r="I17" s="138">
        <v>1</v>
      </c>
      <c r="J17" s="138">
        <v>4</v>
      </c>
      <c r="K17" s="138">
        <v>4</v>
      </c>
      <c r="L17" s="138">
        <v>17</v>
      </c>
      <c r="M17" s="138">
        <v>2</v>
      </c>
      <c r="N17" s="139">
        <v>28</v>
      </c>
      <c r="O17" s="138">
        <v>1</v>
      </c>
      <c r="P17" s="138">
        <v>4</v>
      </c>
      <c r="Q17" s="138">
        <v>2</v>
      </c>
      <c r="R17" s="138">
        <v>19</v>
      </c>
      <c r="S17" s="138">
        <v>3</v>
      </c>
      <c r="T17" s="139">
        <v>29</v>
      </c>
      <c r="U17" s="138">
        <v>1</v>
      </c>
      <c r="V17" s="138">
        <v>8</v>
      </c>
      <c r="W17" s="138">
        <v>6</v>
      </c>
      <c r="X17" s="138">
        <v>25</v>
      </c>
      <c r="Y17" s="138">
        <v>5</v>
      </c>
      <c r="Z17" s="139">
        <v>45</v>
      </c>
      <c r="AA17" s="138">
        <v>1</v>
      </c>
      <c r="AB17" s="138">
        <v>6</v>
      </c>
      <c r="AC17" s="138">
        <v>5</v>
      </c>
      <c r="AD17" s="138">
        <v>26</v>
      </c>
      <c r="AE17" s="138">
        <v>9</v>
      </c>
      <c r="AF17" s="139">
        <v>47</v>
      </c>
      <c r="AG17" s="140">
        <v>185</v>
      </c>
    </row>
    <row r="18" spans="2:33" s="132" customFormat="1" ht="13.9" customHeight="1">
      <c r="B18" s="137" t="s">
        <v>101</v>
      </c>
      <c r="C18" s="138">
        <v>1</v>
      </c>
      <c r="D18" s="138">
        <v>7</v>
      </c>
      <c r="E18" s="138">
        <v>8</v>
      </c>
      <c r="F18" s="138">
        <v>31</v>
      </c>
      <c r="G18" s="138">
        <v>5</v>
      </c>
      <c r="H18" s="139">
        <v>52</v>
      </c>
      <c r="I18" s="138">
        <v>1</v>
      </c>
      <c r="J18" s="138">
        <v>8</v>
      </c>
      <c r="K18" s="138">
        <v>5</v>
      </c>
      <c r="L18" s="138">
        <v>30</v>
      </c>
      <c r="M18" s="138">
        <v>11</v>
      </c>
      <c r="N18" s="139">
        <v>55</v>
      </c>
      <c r="O18" s="138">
        <v>1</v>
      </c>
      <c r="P18" s="138">
        <v>4</v>
      </c>
      <c r="Q18" s="138">
        <v>7</v>
      </c>
      <c r="R18" s="138">
        <v>23</v>
      </c>
      <c r="S18" s="138">
        <v>7</v>
      </c>
      <c r="T18" s="139">
        <v>42</v>
      </c>
      <c r="U18" s="138">
        <v>1</v>
      </c>
      <c r="V18" s="138">
        <v>9</v>
      </c>
      <c r="W18" s="138">
        <v>6</v>
      </c>
      <c r="X18" s="138">
        <v>23</v>
      </c>
      <c r="Y18" s="138">
        <v>9</v>
      </c>
      <c r="Z18" s="139">
        <v>48</v>
      </c>
      <c r="AA18" s="138">
        <v>1</v>
      </c>
      <c r="AB18" s="138">
        <v>7</v>
      </c>
      <c r="AC18" s="138">
        <v>5</v>
      </c>
      <c r="AD18" s="138">
        <v>27</v>
      </c>
      <c r="AE18" s="138">
        <v>4</v>
      </c>
      <c r="AF18" s="139">
        <v>44</v>
      </c>
      <c r="AG18" s="140">
        <v>241</v>
      </c>
    </row>
    <row r="19" spans="2:33" s="132" customFormat="1" ht="13.9" customHeight="1">
      <c r="B19" s="137" t="s">
        <v>77</v>
      </c>
      <c r="C19" s="138"/>
      <c r="D19" s="138"/>
      <c r="E19" s="138">
        <v>1</v>
      </c>
      <c r="F19" s="138">
        <v>6</v>
      </c>
      <c r="G19" s="138"/>
      <c r="H19" s="139">
        <v>7</v>
      </c>
      <c r="I19" s="138"/>
      <c r="J19" s="138"/>
      <c r="K19" s="138">
        <v>1</v>
      </c>
      <c r="L19" s="138">
        <v>2</v>
      </c>
      <c r="M19" s="138">
        <v>1</v>
      </c>
      <c r="N19" s="139">
        <v>4</v>
      </c>
      <c r="O19" s="138"/>
      <c r="P19" s="138"/>
      <c r="Q19" s="138">
        <v>2</v>
      </c>
      <c r="R19" s="138">
        <v>10</v>
      </c>
      <c r="S19" s="138">
        <v>1</v>
      </c>
      <c r="T19" s="139">
        <v>13</v>
      </c>
      <c r="U19" s="138"/>
      <c r="V19" s="138">
        <v>1</v>
      </c>
      <c r="W19" s="138"/>
      <c r="X19" s="138">
        <v>8</v>
      </c>
      <c r="Y19" s="138"/>
      <c r="Z19" s="139">
        <v>9</v>
      </c>
      <c r="AA19" s="138"/>
      <c r="AB19" s="138"/>
      <c r="AC19" s="138"/>
      <c r="AD19" s="138">
        <v>7</v>
      </c>
      <c r="AE19" s="138"/>
      <c r="AF19" s="139">
        <v>7</v>
      </c>
      <c r="AG19" s="140">
        <v>40</v>
      </c>
    </row>
    <row r="20" spans="2:33" s="132" customFormat="1" ht="13.9" customHeight="1">
      <c r="B20" s="137" t="s">
        <v>87</v>
      </c>
      <c r="C20" s="138">
        <v>1</v>
      </c>
      <c r="D20" s="138">
        <v>10</v>
      </c>
      <c r="E20" s="138">
        <v>4</v>
      </c>
      <c r="F20" s="138">
        <v>30</v>
      </c>
      <c r="G20" s="138">
        <v>16</v>
      </c>
      <c r="H20" s="139">
        <v>61</v>
      </c>
      <c r="I20" s="138">
        <v>1</v>
      </c>
      <c r="J20" s="138">
        <v>9</v>
      </c>
      <c r="K20" s="138">
        <v>5</v>
      </c>
      <c r="L20" s="138">
        <v>23</v>
      </c>
      <c r="M20" s="138">
        <v>14</v>
      </c>
      <c r="N20" s="139">
        <v>52</v>
      </c>
      <c r="O20" s="138">
        <v>1</v>
      </c>
      <c r="P20" s="138">
        <v>4</v>
      </c>
      <c r="Q20" s="138">
        <v>6</v>
      </c>
      <c r="R20" s="138">
        <v>23</v>
      </c>
      <c r="S20" s="138">
        <v>10</v>
      </c>
      <c r="T20" s="139">
        <v>44</v>
      </c>
      <c r="U20" s="138">
        <v>1</v>
      </c>
      <c r="V20" s="138">
        <v>7</v>
      </c>
      <c r="W20" s="138">
        <v>6</v>
      </c>
      <c r="X20" s="138">
        <v>23</v>
      </c>
      <c r="Y20" s="138">
        <v>11</v>
      </c>
      <c r="Z20" s="139">
        <v>48</v>
      </c>
      <c r="AA20" s="138">
        <v>1</v>
      </c>
      <c r="AB20" s="138">
        <v>8</v>
      </c>
      <c r="AC20" s="138">
        <v>6</v>
      </c>
      <c r="AD20" s="138">
        <v>22</v>
      </c>
      <c r="AE20" s="138">
        <v>13</v>
      </c>
      <c r="AF20" s="139">
        <v>50</v>
      </c>
      <c r="AG20" s="140">
        <v>255</v>
      </c>
    </row>
    <row r="21" spans="2:33" s="132" customFormat="1" ht="13.9" customHeight="1">
      <c r="B21" s="137" t="s">
        <v>98</v>
      </c>
      <c r="C21" s="138">
        <v>1</v>
      </c>
      <c r="D21" s="138">
        <v>10</v>
      </c>
      <c r="E21" s="138">
        <v>8</v>
      </c>
      <c r="F21" s="138">
        <v>38</v>
      </c>
      <c r="G21" s="138">
        <v>20</v>
      </c>
      <c r="H21" s="139">
        <v>77</v>
      </c>
      <c r="I21" s="138">
        <v>1</v>
      </c>
      <c r="J21" s="138">
        <v>11</v>
      </c>
      <c r="K21" s="138">
        <v>6</v>
      </c>
      <c r="L21" s="138">
        <v>38</v>
      </c>
      <c r="M21" s="138">
        <v>21</v>
      </c>
      <c r="N21" s="139">
        <v>77</v>
      </c>
      <c r="O21" s="138">
        <v>1</v>
      </c>
      <c r="P21" s="138">
        <v>11</v>
      </c>
      <c r="Q21" s="138">
        <v>6</v>
      </c>
      <c r="R21" s="138">
        <v>37</v>
      </c>
      <c r="S21" s="138">
        <v>18</v>
      </c>
      <c r="T21" s="139">
        <v>73</v>
      </c>
      <c r="U21" s="138">
        <v>1</v>
      </c>
      <c r="V21" s="138">
        <v>10</v>
      </c>
      <c r="W21" s="138">
        <v>8</v>
      </c>
      <c r="X21" s="138">
        <v>36</v>
      </c>
      <c r="Y21" s="138">
        <v>15</v>
      </c>
      <c r="Z21" s="139">
        <v>70</v>
      </c>
      <c r="AA21" s="138">
        <v>1</v>
      </c>
      <c r="AB21" s="138">
        <v>10</v>
      </c>
      <c r="AC21" s="138">
        <v>7</v>
      </c>
      <c r="AD21" s="138">
        <v>39</v>
      </c>
      <c r="AE21" s="138">
        <v>20</v>
      </c>
      <c r="AF21" s="139">
        <v>77</v>
      </c>
      <c r="AG21" s="140">
        <v>374</v>
      </c>
    </row>
    <row r="22" spans="2:33" s="132" customFormat="1" ht="13.9" customHeight="1">
      <c r="B22" s="137" t="s">
        <v>92</v>
      </c>
      <c r="C22" s="138"/>
      <c r="D22" s="138"/>
      <c r="E22" s="138">
        <v>8</v>
      </c>
      <c r="F22" s="138">
        <v>39</v>
      </c>
      <c r="G22" s="138">
        <v>35</v>
      </c>
      <c r="H22" s="139">
        <v>82</v>
      </c>
      <c r="I22" s="138"/>
      <c r="J22" s="138">
        <v>1</v>
      </c>
      <c r="K22" s="138">
        <v>7</v>
      </c>
      <c r="L22" s="138">
        <v>40</v>
      </c>
      <c r="M22" s="138">
        <v>32</v>
      </c>
      <c r="N22" s="139">
        <v>80</v>
      </c>
      <c r="O22" s="138"/>
      <c r="P22" s="138"/>
      <c r="Q22" s="138">
        <v>8</v>
      </c>
      <c r="R22" s="138">
        <v>39</v>
      </c>
      <c r="S22" s="138">
        <v>31</v>
      </c>
      <c r="T22" s="139">
        <v>78</v>
      </c>
      <c r="U22" s="138"/>
      <c r="V22" s="138"/>
      <c r="W22" s="138">
        <v>8</v>
      </c>
      <c r="X22" s="138">
        <v>37</v>
      </c>
      <c r="Y22" s="138">
        <v>26</v>
      </c>
      <c r="Z22" s="139">
        <v>71</v>
      </c>
      <c r="AA22" s="138"/>
      <c r="AB22" s="138">
        <v>1</v>
      </c>
      <c r="AC22" s="138">
        <v>7</v>
      </c>
      <c r="AD22" s="138">
        <v>38</v>
      </c>
      <c r="AE22" s="138">
        <v>27</v>
      </c>
      <c r="AF22" s="139">
        <v>73</v>
      </c>
      <c r="AG22" s="140">
        <v>384</v>
      </c>
    </row>
    <row r="23" spans="2:33" s="132" customFormat="1" ht="13.9" customHeight="1">
      <c r="B23" s="137" t="s">
        <v>91</v>
      </c>
      <c r="C23" s="138">
        <v>1</v>
      </c>
      <c r="D23" s="138">
        <v>11</v>
      </c>
      <c r="E23" s="138">
        <v>5</v>
      </c>
      <c r="F23" s="138"/>
      <c r="G23" s="138"/>
      <c r="H23" s="139">
        <v>17</v>
      </c>
      <c r="I23" s="138">
        <v>1</v>
      </c>
      <c r="J23" s="138">
        <v>11</v>
      </c>
      <c r="K23" s="138">
        <v>6</v>
      </c>
      <c r="L23" s="138"/>
      <c r="M23" s="138"/>
      <c r="N23" s="139">
        <v>18</v>
      </c>
      <c r="O23" s="138">
        <v>1</v>
      </c>
      <c r="P23" s="138">
        <v>11</v>
      </c>
      <c r="Q23" s="138">
        <v>6</v>
      </c>
      <c r="R23" s="138"/>
      <c r="S23" s="138"/>
      <c r="T23" s="139">
        <v>18</v>
      </c>
      <c r="U23" s="138">
        <v>1</v>
      </c>
      <c r="V23" s="138">
        <v>11</v>
      </c>
      <c r="W23" s="138">
        <v>6</v>
      </c>
      <c r="X23" s="138"/>
      <c r="Y23" s="138"/>
      <c r="Z23" s="139">
        <v>18</v>
      </c>
      <c r="AA23" s="138">
        <v>1</v>
      </c>
      <c r="AB23" s="138">
        <v>11</v>
      </c>
      <c r="AC23" s="138">
        <v>6</v>
      </c>
      <c r="AD23" s="138"/>
      <c r="AE23" s="138"/>
      <c r="AF23" s="139">
        <v>18</v>
      </c>
      <c r="AG23" s="140">
        <v>89</v>
      </c>
    </row>
    <row r="24" spans="2:33" s="132" customFormat="1" ht="13.9" customHeight="1">
      <c r="B24" s="137" t="s">
        <v>93</v>
      </c>
      <c r="C24" s="138"/>
      <c r="D24" s="138"/>
      <c r="E24" s="138">
        <v>8</v>
      </c>
      <c r="F24" s="138">
        <v>26</v>
      </c>
      <c r="G24" s="138">
        <v>1</v>
      </c>
      <c r="H24" s="139">
        <v>35</v>
      </c>
      <c r="I24" s="138"/>
      <c r="J24" s="138"/>
      <c r="K24" s="138">
        <v>7</v>
      </c>
      <c r="L24" s="138">
        <v>25</v>
      </c>
      <c r="M24" s="138">
        <v>3</v>
      </c>
      <c r="N24" s="139">
        <v>35</v>
      </c>
      <c r="O24" s="138"/>
      <c r="P24" s="138"/>
      <c r="Q24" s="138">
        <v>5</v>
      </c>
      <c r="R24" s="138">
        <v>27</v>
      </c>
      <c r="S24" s="138">
        <v>5</v>
      </c>
      <c r="T24" s="139">
        <v>37</v>
      </c>
      <c r="U24" s="138"/>
      <c r="V24" s="138">
        <v>1</v>
      </c>
      <c r="W24" s="138">
        <v>6</v>
      </c>
      <c r="X24" s="138">
        <v>32</v>
      </c>
      <c r="Y24" s="138">
        <v>5</v>
      </c>
      <c r="Z24" s="139">
        <v>44</v>
      </c>
      <c r="AA24" s="138"/>
      <c r="AB24" s="138"/>
      <c r="AC24" s="138">
        <v>7</v>
      </c>
      <c r="AD24" s="138">
        <v>34</v>
      </c>
      <c r="AE24" s="138">
        <v>5</v>
      </c>
      <c r="AF24" s="139">
        <v>46</v>
      </c>
      <c r="AG24" s="140">
        <v>197</v>
      </c>
    </row>
    <row r="25" spans="2:33" s="132" customFormat="1" ht="13.9" customHeight="1">
      <c r="B25" s="137" t="s">
        <v>94</v>
      </c>
      <c r="C25" s="138"/>
      <c r="D25" s="138"/>
      <c r="E25" s="138"/>
      <c r="F25" s="138">
        <v>3</v>
      </c>
      <c r="G25" s="138">
        <v>1</v>
      </c>
      <c r="H25" s="139">
        <v>4</v>
      </c>
      <c r="I25" s="138"/>
      <c r="J25" s="138"/>
      <c r="K25" s="138">
        <v>1</v>
      </c>
      <c r="L25" s="138">
        <v>12</v>
      </c>
      <c r="M25" s="138">
        <v>4</v>
      </c>
      <c r="N25" s="139">
        <v>17</v>
      </c>
      <c r="O25" s="138"/>
      <c r="P25" s="138"/>
      <c r="Q25" s="138"/>
      <c r="R25" s="138">
        <v>11</v>
      </c>
      <c r="S25" s="138">
        <v>4</v>
      </c>
      <c r="T25" s="139">
        <v>15</v>
      </c>
      <c r="U25" s="138">
        <v>1</v>
      </c>
      <c r="V25" s="138">
        <v>1</v>
      </c>
      <c r="W25" s="138">
        <v>3</v>
      </c>
      <c r="X25" s="138">
        <v>11</v>
      </c>
      <c r="Y25" s="138">
        <v>5</v>
      </c>
      <c r="Z25" s="139">
        <v>21</v>
      </c>
      <c r="AA25" s="138"/>
      <c r="AB25" s="138"/>
      <c r="AC25" s="138"/>
      <c r="AD25" s="138">
        <v>4</v>
      </c>
      <c r="AE25" s="138">
        <v>3</v>
      </c>
      <c r="AF25" s="139">
        <v>7</v>
      </c>
      <c r="AG25" s="140">
        <v>64</v>
      </c>
    </row>
    <row r="26" spans="2:33" s="132" customFormat="1" ht="13.9" customHeight="1">
      <c r="B26" s="137" t="s">
        <v>102</v>
      </c>
      <c r="C26" s="138"/>
      <c r="D26" s="138"/>
      <c r="E26" s="138">
        <v>2</v>
      </c>
      <c r="F26" s="138">
        <v>28</v>
      </c>
      <c r="G26" s="138">
        <v>7</v>
      </c>
      <c r="H26" s="139">
        <v>37</v>
      </c>
      <c r="I26" s="138"/>
      <c r="J26" s="138"/>
      <c r="K26" s="138">
        <v>3</v>
      </c>
      <c r="L26" s="138">
        <v>19</v>
      </c>
      <c r="M26" s="138">
        <v>2</v>
      </c>
      <c r="N26" s="139">
        <v>24</v>
      </c>
      <c r="O26" s="138"/>
      <c r="P26" s="138"/>
      <c r="Q26" s="138">
        <v>2</v>
      </c>
      <c r="R26" s="138">
        <v>13</v>
      </c>
      <c r="S26" s="138">
        <v>2</v>
      </c>
      <c r="T26" s="139">
        <v>17</v>
      </c>
      <c r="U26" s="138"/>
      <c r="V26" s="138"/>
      <c r="W26" s="138">
        <v>2</v>
      </c>
      <c r="X26" s="138">
        <v>12</v>
      </c>
      <c r="Y26" s="138">
        <v>2</v>
      </c>
      <c r="Z26" s="139">
        <v>16</v>
      </c>
      <c r="AA26" s="138"/>
      <c r="AB26" s="138">
        <v>1</v>
      </c>
      <c r="AC26" s="138">
        <v>3</v>
      </c>
      <c r="AD26" s="138">
        <v>12</v>
      </c>
      <c r="AE26" s="138">
        <v>8</v>
      </c>
      <c r="AF26" s="139">
        <v>24</v>
      </c>
      <c r="AG26" s="140">
        <v>118</v>
      </c>
    </row>
    <row r="27" spans="2:33" s="132" customFormat="1" ht="13.9" customHeight="1">
      <c r="B27" s="137" t="s">
        <v>82</v>
      </c>
      <c r="C27" s="138"/>
      <c r="D27" s="138">
        <v>1</v>
      </c>
      <c r="E27" s="138">
        <v>3</v>
      </c>
      <c r="F27" s="138">
        <v>14</v>
      </c>
      <c r="G27" s="138"/>
      <c r="H27" s="139">
        <v>18</v>
      </c>
      <c r="I27" s="138">
        <v>1</v>
      </c>
      <c r="J27" s="138">
        <v>2</v>
      </c>
      <c r="K27" s="138">
        <v>2</v>
      </c>
      <c r="L27" s="138">
        <v>15</v>
      </c>
      <c r="M27" s="138">
        <v>6</v>
      </c>
      <c r="N27" s="139">
        <v>26</v>
      </c>
      <c r="O27" s="138"/>
      <c r="P27" s="138">
        <v>1</v>
      </c>
      <c r="Q27" s="138">
        <v>2</v>
      </c>
      <c r="R27" s="138">
        <v>10</v>
      </c>
      <c r="S27" s="138">
        <v>1</v>
      </c>
      <c r="T27" s="139">
        <v>14</v>
      </c>
      <c r="U27" s="138"/>
      <c r="V27" s="138">
        <v>2</v>
      </c>
      <c r="W27" s="138"/>
      <c r="X27" s="138">
        <v>15</v>
      </c>
      <c r="Y27" s="138">
        <v>1</v>
      </c>
      <c r="Z27" s="139">
        <v>18</v>
      </c>
      <c r="AA27" s="138"/>
      <c r="AB27" s="138"/>
      <c r="AC27" s="138">
        <v>1</v>
      </c>
      <c r="AD27" s="138">
        <v>11</v>
      </c>
      <c r="AE27" s="138"/>
      <c r="AF27" s="139">
        <v>12</v>
      </c>
      <c r="AG27" s="140">
        <v>88</v>
      </c>
    </row>
    <row r="28" spans="2:33" s="132" customFormat="1" ht="13.9" customHeight="1">
      <c r="B28" s="137" t="s">
        <v>85</v>
      </c>
      <c r="C28" s="138"/>
      <c r="D28" s="138">
        <v>2</v>
      </c>
      <c r="E28" s="138">
        <v>1</v>
      </c>
      <c r="F28" s="138">
        <v>12</v>
      </c>
      <c r="G28" s="138">
        <v>2</v>
      </c>
      <c r="H28" s="139">
        <v>17</v>
      </c>
      <c r="I28" s="138">
        <v>1</v>
      </c>
      <c r="J28" s="138"/>
      <c r="K28" s="138">
        <v>1</v>
      </c>
      <c r="L28" s="138">
        <v>12</v>
      </c>
      <c r="M28" s="138"/>
      <c r="N28" s="139">
        <v>14</v>
      </c>
      <c r="O28" s="138"/>
      <c r="P28" s="138">
        <v>1</v>
      </c>
      <c r="Q28" s="138">
        <v>1</v>
      </c>
      <c r="R28" s="138">
        <v>14</v>
      </c>
      <c r="S28" s="138">
        <v>3</v>
      </c>
      <c r="T28" s="139">
        <v>19</v>
      </c>
      <c r="U28" s="138"/>
      <c r="V28" s="138">
        <v>2</v>
      </c>
      <c r="W28" s="138">
        <v>3</v>
      </c>
      <c r="X28" s="138">
        <v>14</v>
      </c>
      <c r="Y28" s="138">
        <v>6</v>
      </c>
      <c r="Z28" s="139">
        <v>25</v>
      </c>
      <c r="AA28" s="138">
        <v>1</v>
      </c>
      <c r="AB28" s="138">
        <v>2</v>
      </c>
      <c r="AC28" s="138">
        <v>2</v>
      </c>
      <c r="AD28" s="138">
        <v>17</v>
      </c>
      <c r="AE28" s="138">
        <v>6</v>
      </c>
      <c r="AF28" s="139">
        <v>28</v>
      </c>
      <c r="AG28" s="140">
        <v>103</v>
      </c>
    </row>
    <row r="29" spans="2:33" s="132" customFormat="1" ht="13.9" customHeight="1">
      <c r="B29" s="137" t="s">
        <v>80</v>
      </c>
      <c r="C29" s="138"/>
      <c r="D29" s="138"/>
      <c r="E29" s="138">
        <v>1</v>
      </c>
      <c r="F29" s="138">
        <v>5</v>
      </c>
      <c r="G29" s="138">
        <v>1</v>
      </c>
      <c r="H29" s="139">
        <v>7</v>
      </c>
      <c r="I29" s="138"/>
      <c r="J29" s="138"/>
      <c r="K29" s="138">
        <v>1</v>
      </c>
      <c r="L29" s="138">
        <v>4</v>
      </c>
      <c r="M29" s="138">
        <v>2</v>
      </c>
      <c r="N29" s="139">
        <v>7</v>
      </c>
      <c r="O29" s="138">
        <v>1</v>
      </c>
      <c r="P29" s="138"/>
      <c r="Q29" s="138"/>
      <c r="R29" s="138">
        <v>1</v>
      </c>
      <c r="S29" s="138"/>
      <c r="T29" s="139">
        <v>2</v>
      </c>
      <c r="U29" s="138"/>
      <c r="V29" s="138">
        <v>1</v>
      </c>
      <c r="W29" s="138"/>
      <c r="X29" s="138">
        <v>1</v>
      </c>
      <c r="Y29" s="138">
        <v>1</v>
      </c>
      <c r="Z29" s="139">
        <v>3</v>
      </c>
      <c r="AA29" s="138"/>
      <c r="AB29" s="138"/>
      <c r="AC29" s="138">
        <v>1</v>
      </c>
      <c r="AD29" s="138">
        <v>4</v>
      </c>
      <c r="AE29" s="138">
        <v>1</v>
      </c>
      <c r="AF29" s="139">
        <v>6</v>
      </c>
      <c r="AG29" s="140">
        <v>25</v>
      </c>
    </row>
    <row r="30" spans="2:33" s="132" customFormat="1" ht="13.9" customHeight="1">
      <c r="B30" s="137" t="s">
        <v>103</v>
      </c>
      <c r="C30" s="138"/>
      <c r="D30" s="138"/>
      <c r="E30" s="138"/>
      <c r="F30" s="138"/>
      <c r="G30" s="138"/>
      <c r="H30" s="139"/>
      <c r="I30" s="138"/>
      <c r="J30" s="138"/>
      <c r="K30" s="138"/>
      <c r="L30" s="138"/>
      <c r="M30" s="138"/>
      <c r="N30" s="139"/>
      <c r="O30" s="138"/>
      <c r="P30" s="138"/>
      <c r="Q30" s="138"/>
      <c r="R30" s="138">
        <v>1</v>
      </c>
      <c r="S30" s="138"/>
      <c r="T30" s="139">
        <v>1</v>
      </c>
      <c r="U30" s="138"/>
      <c r="V30" s="138"/>
      <c r="W30" s="138"/>
      <c r="X30" s="138">
        <v>1</v>
      </c>
      <c r="Y30" s="138"/>
      <c r="Z30" s="139">
        <v>1</v>
      </c>
      <c r="AA30" s="138"/>
      <c r="AB30" s="138">
        <v>1</v>
      </c>
      <c r="AC30" s="138"/>
      <c r="AD30" s="138"/>
      <c r="AE30" s="138"/>
      <c r="AF30" s="139">
        <v>1</v>
      </c>
      <c r="AG30" s="140">
        <v>3</v>
      </c>
    </row>
    <row r="31" spans="2:33" s="132" customFormat="1" ht="13.9" customHeight="1">
      <c r="B31" s="137" t="s">
        <v>105</v>
      </c>
      <c r="C31" s="138"/>
      <c r="D31" s="138"/>
      <c r="E31" s="138">
        <v>1</v>
      </c>
      <c r="F31" s="138">
        <v>8</v>
      </c>
      <c r="G31" s="138">
        <v>1</v>
      </c>
      <c r="H31" s="139">
        <v>10</v>
      </c>
      <c r="I31" s="138"/>
      <c r="J31" s="138"/>
      <c r="K31" s="138">
        <v>1</v>
      </c>
      <c r="L31" s="138">
        <v>6</v>
      </c>
      <c r="M31" s="138">
        <v>1</v>
      </c>
      <c r="N31" s="139">
        <v>8</v>
      </c>
      <c r="O31" s="138"/>
      <c r="P31" s="138">
        <v>2</v>
      </c>
      <c r="Q31" s="138">
        <v>1</v>
      </c>
      <c r="R31" s="138">
        <v>11</v>
      </c>
      <c r="S31" s="138"/>
      <c r="T31" s="139">
        <v>14</v>
      </c>
      <c r="U31" s="138"/>
      <c r="V31" s="138"/>
      <c r="W31" s="138"/>
      <c r="X31" s="138">
        <v>7</v>
      </c>
      <c r="Y31" s="138">
        <v>1</v>
      </c>
      <c r="Z31" s="139">
        <v>8</v>
      </c>
      <c r="AA31" s="138"/>
      <c r="AB31" s="138">
        <v>2</v>
      </c>
      <c r="AC31" s="138">
        <v>2</v>
      </c>
      <c r="AD31" s="138">
        <v>5</v>
      </c>
      <c r="AE31" s="138">
        <v>3</v>
      </c>
      <c r="AF31" s="139">
        <v>12</v>
      </c>
      <c r="AG31" s="140">
        <v>52</v>
      </c>
    </row>
    <row r="32" spans="2:33" s="132" customFormat="1" ht="13.9" customHeight="1">
      <c r="B32" s="137" t="s">
        <v>100</v>
      </c>
      <c r="C32" s="138"/>
      <c r="D32" s="138">
        <v>1</v>
      </c>
      <c r="E32" s="138"/>
      <c r="F32" s="138">
        <v>1</v>
      </c>
      <c r="G32" s="138"/>
      <c r="H32" s="139">
        <v>2</v>
      </c>
      <c r="I32" s="138"/>
      <c r="J32" s="138"/>
      <c r="K32" s="138"/>
      <c r="L32" s="138">
        <v>2</v>
      </c>
      <c r="M32" s="138">
        <v>1</v>
      </c>
      <c r="N32" s="139">
        <v>3</v>
      </c>
      <c r="O32" s="138"/>
      <c r="P32" s="138"/>
      <c r="Q32" s="138"/>
      <c r="R32" s="138">
        <v>3</v>
      </c>
      <c r="S32" s="138">
        <v>1</v>
      </c>
      <c r="T32" s="139">
        <v>4</v>
      </c>
      <c r="U32" s="138"/>
      <c r="V32" s="138"/>
      <c r="W32" s="138">
        <v>1</v>
      </c>
      <c r="X32" s="138">
        <v>3</v>
      </c>
      <c r="Y32" s="138"/>
      <c r="Z32" s="139">
        <v>4</v>
      </c>
      <c r="AA32" s="138"/>
      <c r="AB32" s="138"/>
      <c r="AC32" s="138"/>
      <c r="AD32" s="138">
        <v>2</v>
      </c>
      <c r="AE32" s="138"/>
      <c r="AF32" s="139">
        <v>2</v>
      </c>
      <c r="AG32" s="140">
        <v>15</v>
      </c>
    </row>
    <row r="33" spans="2:33" s="132" customFormat="1" ht="13.9" customHeight="1">
      <c r="B33" s="137" t="s">
        <v>81</v>
      </c>
      <c r="C33" s="138"/>
      <c r="D33" s="138">
        <v>1</v>
      </c>
      <c r="E33" s="138"/>
      <c r="F33" s="138">
        <v>1</v>
      </c>
      <c r="G33" s="138"/>
      <c r="H33" s="139">
        <v>2</v>
      </c>
      <c r="I33" s="138"/>
      <c r="J33" s="138">
        <v>2</v>
      </c>
      <c r="K33" s="138"/>
      <c r="L33" s="138"/>
      <c r="M33" s="138"/>
      <c r="N33" s="139">
        <v>2</v>
      </c>
      <c r="O33" s="138"/>
      <c r="P33" s="138"/>
      <c r="Q33" s="138"/>
      <c r="R33" s="138"/>
      <c r="S33" s="138"/>
      <c r="T33" s="139"/>
      <c r="U33" s="138"/>
      <c r="V33" s="138"/>
      <c r="W33" s="138"/>
      <c r="X33" s="138">
        <v>1</v>
      </c>
      <c r="Y33" s="138"/>
      <c r="Z33" s="139">
        <v>1</v>
      </c>
      <c r="AA33" s="138"/>
      <c r="AB33" s="138"/>
      <c r="AC33" s="138"/>
      <c r="AD33" s="138">
        <v>2</v>
      </c>
      <c r="AE33" s="138"/>
      <c r="AF33" s="139">
        <v>2</v>
      </c>
      <c r="AG33" s="140">
        <v>7</v>
      </c>
    </row>
    <row r="34" spans="2:33" s="132" customFormat="1" ht="13.9" customHeight="1">
      <c r="B34" s="137" t="s">
        <v>95</v>
      </c>
      <c r="C34" s="138"/>
      <c r="D34" s="138"/>
      <c r="E34" s="138"/>
      <c r="F34" s="138">
        <v>1</v>
      </c>
      <c r="G34" s="138"/>
      <c r="H34" s="139">
        <v>1</v>
      </c>
      <c r="I34" s="138"/>
      <c r="J34" s="138"/>
      <c r="K34" s="138"/>
      <c r="L34" s="138">
        <v>8</v>
      </c>
      <c r="M34" s="138">
        <v>1</v>
      </c>
      <c r="N34" s="139">
        <v>9</v>
      </c>
      <c r="O34" s="138">
        <v>1</v>
      </c>
      <c r="P34" s="138">
        <v>1</v>
      </c>
      <c r="Q34" s="138"/>
      <c r="R34" s="138">
        <v>2</v>
      </c>
      <c r="S34" s="138"/>
      <c r="T34" s="139">
        <v>4</v>
      </c>
      <c r="U34" s="138">
        <v>1</v>
      </c>
      <c r="V34" s="138">
        <v>1</v>
      </c>
      <c r="W34" s="138"/>
      <c r="X34" s="138"/>
      <c r="Y34" s="138"/>
      <c r="Z34" s="139">
        <v>2</v>
      </c>
      <c r="AA34" s="138">
        <v>1</v>
      </c>
      <c r="AB34" s="138"/>
      <c r="AC34" s="138">
        <v>1</v>
      </c>
      <c r="AD34" s="138">
        <v>1</v>
      </c>
      <c r="AE34" s="138">
        <v>2</v>
      </c>
      <c r="AF34" s="139">
        <v>5</v>
      </c>
      <c r="AG34" s="140">
        <v>21</v>
      </c>
    </row>
    <row r="35" spans="2:33" s="132" customFormat="1" ht="13.9" customHeight="1">
      <c r="B35" s="137" t="s">
        <v>104</v>
      </c>
      <c r="C35" s="138"/>
      <c r="D35" s="138"/>
      <c r="E35" s="138"/>
      <c r="F35" s="138"/>
      <c r="G35" s="138"/>
      <c r="H35" s="139"/>
      <c r="I35" s="138"/>
      <c r="J35" s="138">
        <v>1</v>
      </c>
      <c r="K35" s="138">
        <v>1</v>
      </c>
      <c r="L35" s="138">
        <v>1</v>
      </c>
      <c r="M35" s="138"/>
      <c r="N35" s="139">
        <v>3</v>
      </c>
      <c r="O35" s="138"/>
      <c r="P35" s="138"/>
      <c r="Q35" s="138"/>
      <c r="R35" s="138">
        <v>2</v>
      </c>
      <c r="S35" s="138"/>
      <c r="T35" s="139">
        <v>2</v>
      </c>
      <c r="U35" s="138"/>
      <c r="V35" s="138"/>
      <c r="W35" s="138"/>
      <c r="X35" s="138">
        <v>2</v>
      </c>
      <c r="Y35" s="138"/>
      <c r="Z35" s="139">
        <v>2</v>
      </c>
      <c r="AA35" s="138"/>
      <c r="AB35" s="138"/>
      <c r="AC35" s="138"/>
      <c r="AD35" s="138">
        <v>2</v>
      </c>
      <c r="AE35" s="138"/>
      <c r="AF35" s="139">
        <v>2</v>
      </c>
      <c r="AG35" s="140">
        <v>9</v>
      </c>
    </row>
    <row r="36" spans="2:33" s="132" customFormat="1" ht="13.9" customHeight="1">
      <c r="B36" s="137" t="s">
        <v>99</v>
      </c>
      <c r="C36" s="138"/>
      <c r="D36" s="138"/>
      <c r="E36" s="138"/>
      <c r="F36" s="138"/>
      <c r="G36" s="138"/>
      <c r="H36" s="139"/>
      <c r="I36" s="138"/>
      <c r="J36" s="138"/>
      <c r="K36" s="138"/>
      <c r="L36" s="138"/>
      <c r="M36" s="138"/>
      <c r="N36" s="139"/>
      <c r="O36" s="138"/>
      <c r="P36" s="138"/>
      <c r="Q36" s="138"/>
      <c r="R36" s="138">
        <v>1</v>
      </c>
      <c r="S36" s="138"/>
      <c r="T36" s="139">
        <v>1</v>
      </c>
      <c r="U36" s="138"/>
      <c r="V36" s="138"/>
      <c r="W36" s="138"/>
      <c r="X36" s="138"/>
      <c r="Y36" s="138"/>
      <c r="Z36" s="139"/>
      <c r="AA36" s="138"/>
      <c r="AB36" s="138"/>
      <c r="AC36" s="138"/>
      <c r="AD36" s="138"/>
      <c r="AE36" s="138"/>
      <c r="AF36" s="139"/>
      <c r="AG36" s="140">
        <v>1</v>
      </c>
    </row>
    <row r="37" spans="2:33" s="132" customFormat="1" ht="13.9" customHeight="1">
      <c r="B37" s="137" t="s">
        <v>90</v>
      </c>
      <c r="C37" s="138"/>
      <c r="D37" s="138"/>
      <c r="E37" s="138">
        <v>1</v>
      </c>
      <c r="F37" s="138"/>
      <c r="G37" s="138">
        <v>1</v>
      </c>
      <c r="H37" s="139">
        <v>2</v>
      </c>
      <c r="I37" s="138"/>
      <c r="J37" s="138"/>
      <c r="K37" s="138"/>
      <c r="L37" s="138"/>
      <c r="M37" s="138"/>
      <c r="N37" s="139"/>
      <c r="O37" s="138"/>
      <c r="P37" s="138"/>
      <c r="Q37" s="138"/>
      <c r="R37" s="138"/>
      <c r="S37" s="138"/>
      <c r="T37" s="139"/>
      <c r="U37" s="138">
        <v>1</v>
      </c>
      <c r="V37" s="138">
        <v>1</v>
      </c>
      <c r="W37" s="138"/>
      <c r="X37" s="138">
        <v>2</v>
      </c>
      <c r="Y37" s="138">
        <v>2</v>
      </c>
      <c r="Z37" s="139">
        <v>6</v>
      </c>
      <c r="AA37" s="138"/>
      <c r="AB37" s="138"/>
      <c r="AC37" s="138"/>
      <c r="AD37" s="138">
        <v>9</v>
      </c>
      <c r="AE37" s="138">
        <v>8</v>
      </c>
      <c r="AF37" s="139">
        <v>17</v>
      </c>
      <c r="AG37" s="140">
        <v>25</v>
      </c>
    </row>
    <row r="38" spans="2:33" s="132" customFormat="1" ht="13.9" customHeight="1">
      <c r="B38" s="137" t="s">
        <v>88</v>
      </c>
      <c r="C38" s="138"/>
      <c r="D38" s="138"/>
      <c r="E38" s="138"/>
      <c r="F38" s="138">
        <v>3</v>
      </c>
      <c r="G38" s="138"/>
      <c r="H38" s="139">
        <v>3</v>
      </c>
      <c r="I38" s="138"/>
      <c r="J38" s="138"/>
      <c r="K38" s="138"/>
      <c r="L38" s="138">
        <v>3</v>
      </c>
      <c r="M38" s="138"/>
      <c r="N38" s="139">
        <v>3</v>
      </c>
      <c r="O38" s="138">
        <v>1</v>
      </c>
      <c r="P38" s="138"/>
      <c r="Q38" s="138"/>
      <c r="R38" s="138">
        <v>2</v>
      </c>
      <c r="S38" s="138"/>
      <c r="T38" s="139">
        <v>3</v>
      </c>
      <c r="U38" s="138"/>
      <c r="V38" s="138"/>
      <c r="W38" s="138">
        <v>1</v>
      </c>
      <c r="X38" s="138"/>
      <c r="Y38" s="138"/>
      <c r="Z38" s="139">
        <v>1</v>
      </c>
      <c r="AA38" s="138"/>
      <c r="AB38" s="138"/>
      <c r="AC38" s="138">
        <v>1</v>
      </c>
      <c r="AD38" s="138">
        <v>2</v>
      </c>
      <c r="AE38" s="138"/>
      <c r="AF38" s="139">
        <v>3</v>
      </c>
      <c r="AG38" s="140">
        <v>13</v>
      </c>
    </row>
    <row r="39" spans="2:33" s="132" customFormat="1" ht="13.9" customHeight="1">
      <c r="B39" s="137" t="s">
        <v>79</v>
      </c>
      <c r="C39" s="138"/>
      <c r="D39" s="138"/>
      <c r="E39" s="138"/>
      <c r="F39" s="138">
        <v>1</v>
      </c>
      <c r="G39" s="138"/>
      <c r="H39" s="139">
        <v>1</v>
      </c>
      <c r="I39" s="138"/>
      <c r="J39" s="138"/>
      <c r="K39" s="138"/>
      <c r="L39" s="138">
        <v>1</v>
      </c>
      <c r="M39" s="138"/>
      <c r="N39" s="139">
        <v>1</v>
      </c>
      <c r="O39" s="138"/>
      <c r="P39" s="138"/>
      <c r="Q39" s="138"/>
      <c r="R39" s="138">
        <v>1</v>
      </c>
      <c r="S39" s="138"/>
      <c r="T39" s="139">
        <v>1</v>
      </c>
      <c r="U39" s="138"/>
      <c r="V39" s="138"/>
      <c r="W39" s="138"/>
      <c r="X39" s="138"/>
      <c r="Y39" s="138"/>
      <c r="Z39" s="139"/>
      <c r="AA39" s="138"/>
      <c r="AB39" s="138"/>
      <c r="AC39" s="138">
        <v>2</v>
      </c>
      <c r="AD39" s="138"/>
      <c r="AE39" s="138"/>
      <c r="AF39" s="139">
        <v>2</v>
      </c>
      <c r="AG39" s="140">
        <v>5</v>
      </c>
    </row>
    <row r="40" spans="2:33" s="132" customFormat="1" ht="13.9" customHeight="1">
      <c r="B40" s="137" t="s">
        <v>89</v>
      </c>
      <c r="C40" s="138"/>
      <c r="D40" s="138">
        <v>1</v>
      </c>
      <c r="E40" s="138">
        <v>1</v>
      </c>
      <c r="F40" s="138"/>
      <c r="G40" s="138">
        <v>1</v>
      </c>
      <c r="H40" s="139">
        <v>3</v>
      </c>
      <c r="I40" s="138"/>
      <c r="J40" s="138"/>
      <c r="K40" s="138"/>
      <c r="L40" s="138">
        <v>1</v>
      </c>
      <c r="M40" s="138">
        <v>1</v>
      </c>
      <c r="N40" s="139">
        <v>2</v>
      </c>
      <c r="O40" s="138"/>
      <c r="P40" s="138"/>
      <c r="Q40" s="138">
        <v>1</v>
      </c>
      <c r="R40" s="138">
        <v>2</v>
      </c>
      <c r="S40" s="138"/>
      <c r="T40" s="139">
        <v>3</v>
      </c>
      <c r="U40" s="138"/>
      <c r="V40" s="138"/>
      <c r="W40" s="138"/>
      <c r="X40" s="138"/>
      <c r="Y40" s="138"/>
      <c r="Z40" s="139"/>
      <c r="AA40" s="138"/>
      <c r="AB40" s="138"/>
      <c r="AC40" s="138"/>
      <c r="AD40" s="138"/>
      <c r="AE40" s="138"/>
      <c r="AF40" s="139"/>
      <c r="AG40" s="140">
        <v>8</v>
      </c>
    </row>
    <row r="41" spans="2:33" s="132" customFormat="1" ht="13.9" customHeight="1">
      <c r="B41" s="137" t="s">
        <v>84</v>
      </c>
      <c r="C41" s="138"/>
      <c r="D41" s="138"/>
      <c r="E41" s="138"/>
      <c r="F41" s="138"/>
      <c r="G41" s="138"/>
      <c r="H41" s="139"/>
      <c r="I41" s="138"/>
      <c r="J41" s="138"/>
      <c r="K41" s="138">
        <v>1</v>
      </c>
      <c r="L41" s="138">
        <v>3</v>
      </c>
      <c r="M41" s="138"/>
      <c r="N41" s="139">
        <v>4</v>
      </c>
      <c r="O41" s="138"/>
      <c r="P41" s="138"/>
      <c r="Q41" s="138"/>
      <c r="R41" s="138"/>
      <c r="S41" s="138"/>
      <c r="T41" s="139"/>
      <c r="U41" s="138"/>
      <c r="V41" s="138"/>
      <c r="W41" s="138"/>
      <c r="X41" s="138">
        <v>1</v>
      </c>
      <c r="Y41" s="138">
        <v>1</v>
      </c>
      <c r="Z41" s="139">
        <v>2</v>
      </c>
      <c r="AA41" s="138"/>
      <c r="AB41" s="138"/>
      <c r="AC41" s="138"/>
      <c r="AD41" s="138">
        <v>1</v>
      </c>
      <c r="AE41" s="138"/>
      <c r="AF41" s="139">
        <v>1</v>
      </c>
      <c r="AG41" s="140">
        <v>7</v>
      </c>
    </row>
    <row r="42" spans="2:33" s="132" customFormat="1" ht="13.9" customHeight="1" thickBot="1">
      <c r="B42" s="141" t="s">
        <v>97</v>
      </c>
      <c r="C42" s="142"/>
      <c r="D42" s="142"/>
      <c r="E42" s="142"/>
      <c r="F42" s="142"/>
      <c r="G42" s="142"/>
      <c r="H42" s="143"/>
      <c r="I42" s="142"/>
      <c r="J42" s="142"/>
      <c r="K42" s="142"/>
      <c r="L42" s="142">
        <v>1</v>
      </c>
      <c r="M42" s="142"/>
      <c r="N42" s="143">
        <v>1</v>
      </c>
      <c r="O42" s="142"/>
      <c r="P42" s="142"/>
      <c r="Q42" s="142"/>
      <c r="R42" s="142">
        <v>2</v>
      </c>
      <c r="S42" s="142"/>
      <c r="T42" s="143">
        <v>2</v>
      </c>
      <c r="U42" s="142"/>
      <c r="V42" s="142"/>
      <c r="W42" s="142"/>
      <c r="X42" s="142"/>
      <c r="Y42" s="142"/>
      <c r="Z42" s="143"/>
      <c r="AA42" s="142"/>
      <c r="AB42" s="142"/>
      <c r="AC42" s="142"/>
      <c r="AD42" s="142"/>
      <c r="AE42" s="142"/>
      <c r="AF42" s="143"/>
      <c r="AG42" s="144">
        <v>3</v>
      </c>
    </row>
    <row r="43" spans="2:33" s="128" customFormat="1" ht="13.9" customHeight="1" thickBot="1">
      <c r="B43" s="129" t="s">
        <v>512</v>
      </c>
      <c r="C43" s="130">
        <v>16</v>
      </c>
      <c r="D43" s="130">
        <v>74</v>
      </c>
      <c r="E43" s="130">
        <v>73</v>
      </c>
      <c r="F43" s="130">
        <v>326</v>
      </c>
      <c r="G43" s="130">
        <v>216</v>
      </c>
      <c r="H43" s="131">
        <v>705</v>
      </c>
      <c r="I43" s="130">
        <v>14</v>
      </c>
      <c r="J43" s="130">
        <v>77</v>
      </c>
      <c r="K43" s="130">
        <v>70</v>
      </c>
      <c r="L43" s="130">
        <v>342</v>
      </c>
      <c r="M43" s="130">
        <v>210</v>
      </c>
      <c r="N43" s="131">
        <v>713</v>
      </c>
      <c r="O43" s="130">
        <v>15</v>
      </c>
      <c r="P43" s="130">
        <v>79</v>
      </c>
      <c r="Q43" s="130">
        <v>71</v>
      </c>
      <c r="R43" s="130">
        <v>331</v>
      </c>
      <c r="S43" s="130">
        <v>225</v>
      </c>
      <c r="T43" s="130">
        <v>721</v>
      </c>
      <c r="U43" s="130">
        <v>14</v>
      </c>
      <c r="V43" s="130">
        <v>81</v>
      </c>
      <c r="W43" s="130">
        <v>71</v>
      </c>
      <c r="X43" s="130">
        <v>352</v>
      </c>
      <c r="Y43" s="130">
        <v>236</v>
      </c>
      <c r="Z43" s="131">
        <v>754</v>
      </c>
      <c r="AA43" s="130">
        <v>10</v>
      </c>
      <c r="AB43" s="130">
        <v>79</v>
      </c>
      <c r="AC43" s="130">
        <v>78</v>
      </c>
      <c r="AD43" s="130">
        <v>358</v>
      </c>
      <c r="AE43" s="130">
        <v>230</v>
      </c>
      <c r="AF43" s="131">
        <v>755</v>
      </c>
      <c r="AG43" s="130">
        <v>3648</v>
      </c>
    </row>
    <row r="44" spans="2:33" s="132" customFormat="1" ht="13.9" customHeight="1">
      <c r="B44" s="133" t="s">
        <v>96</v>
      </c>
      <c r="C44" s="134">
        <v>1</v>
      </c>
      <c r="D44" s="134">
        <v>11</v>
      </c>
      <c r="E44" s="134">
        <v>8</v>
      </c>
      <c r="F44" s="134">
        <v>40</v>
      </c>
      <c r="G44" s="134">
        <v>33</v>
      </c>
      <c r="H44" s="135">
        <v>93</v>
      </c>
      <c r="I44" s="134">
        <v>1</v>
      </c>
      <c r="J44" s="134">
        <v>11</v>
      </c>
      <c r="K44" s="134">
        <v>8</v>
      </c>
      <c r="L44" s="134">
        <v>40</v>
      </c>
      <c r="M44" s="134">
        <v>35</v>
      </c>
      <c r="N44" s="135">
        <v>95</v>
      </c>
      <c r="O44" s="134">
        <v>1</v>
      </c>
      <c r="P44" s="134">
        <v>11</v>
      </c>
      <c r="Q44" s="134">
        <v>8</v>
      </c>
      <c r="R44" s="134">
        <v>40</v>
      </c>
      <c r="S44" s="134">
        <v>36</v>
      </c>
      <c r="T44" s="135">
        <v>96</v>
      </c>
      <c r="U44" s="134">
        <v>1</v>
      </c>
      <c r="V44" s="134">
        <v>11</v>
      </c>
      <c r="W44" s="134">
        <v>8</v>
      </c>
      <c r="X44" s="134">
        <v>40</v>
      </c>
      <c r="Y44" s="134">
        <v>33</v>
      </c>
      <c r="Z44" s="135">
        <v>93</v>
      </c>
      <c r="AA44" s="134">
        <v>1</v>
      </c>
      <c r="AB44" s="134">
        <v>11</v>
      </c>
      <c r="AC44" s="134">
        <v>8</v>
      </c>
      <c r="AD44" s="134">
        <v>40</v>
      </c>
      <c r="AE44" s="134">
        <v>37</v>
      </c>
      <c r="AF44" s="135">
        <v>97</v>
      </c>
      <c r="AG44" s="136">
        <v>474</v>
      </c>
    </row>
    <row r="45" spans="2:33" s="132" customFormat="1" ht="13.9" customHeight="1">
      <c r="B45" s="137" t="s">
        <v>86</v>
      </c>
      <c r="C45" s="138"/>
      <c r="D45" s="138"/>
      <c r="E45" s="138"/>
      <c r="F45" s="138"/>
      <c r="G45" s="138"/>
      <c r="H45" s="139"/>
      <c r="I45" s="138"/>
      <c r="J45" s="138"/>
      <c r="K45" s="138">
        <v>1</v>
      </c>
      <c r="L45" s="138"/>
      <c r="M45" s="138"/>
      <c r="N45" s="139">
        <v>1</v>
      </c>
      <c r="O45" s="138"/>
      <c r="P45" s="138"/>
      <c r="Q45" s="138"/>
      <c r="R45" s="138">
        <v>4</v>
      </c>
      <c r="S45" s="138">
        <v>1</v>
      </c>
      <c r="T45" s="139">
        <v>5</v>
      </c>
      <c r="U45" s="138"/>
      <c r="V45" s="138">
        <v>1</v>
      </c>
      <c r="W45" s="138"/>
      <c r="X45" s="138">
        <v>2</v>
      </c>
      <c r="Y45" s="138"/>
      <c r="Z45" s="139">
        <v>3</v>
      </c>
      <c r="AA45" s="138"/>
      <c r="AB45" s="138"/>
      <c r="AC45" s="138"/>
      <c r="AD45" s="138"/>
      <c r="AE45" s="138"/>
      <c r="AF45" s="139"/>
      <c r="AG45" s="140">
        <v>9</v>
      </c>
    </row>
    <row r="46" spans="2:33" s="132" customFormat="1" ht="13.9" customHeight="1">
      <c r="B46" s="137" t="s">
        <v>78</v>
      </c>
      <c r="C46" s="138">
        <v>1</v>
      </c>
      <c r="D46" s="138">
        <v>11</v>
      </c>
      <c r="E46" s="138">
        <v>8</v>
      </c>
      <c r="F46" s="138">
        <v>40</v>
      </c>
      <c r="G46" s="138">
        <v>40</v>
      </c>
      <c r="H46" s="139">
        <v>100</v>
      </c>
      <c r="I46" s="138">
        <v>1</v>
      </c>
      <c r="J46" s="138">
        <v>11</v>
      </c>
      <c r="K46" s="138">
        <v>8</v>
      </c>
      <c r="L46" s="138">
        <v>40</v>
      </c>
      <c r="M46" s="138">
        <v>41</v>
      </c>
      <c r="N46" s="139">
        <v>101</v>
      </c>
      <c r="O46" s="138">
        <v>1</v>
      </c>
      <c r="P46" s="138">
        <v>11</v>
      </c>
      <c r="Q46" s="138">
        <v>8</v>
      </c>
      <c r="R46" s="138">
        <v>40</v>
      </c>
      <c r="S46" s="138">
        <v>39</v>
      </c>
      <c r="T46" s="139">
        <v>99</v>
      </c>
      <c r="U46" s="138">
        <v>1</v>
      </c>
      <c r="V46" s="138">
        <v>11</v>
      </c>
      <c r="W46" s="138">
        <v>8</v>
      </c>
      <c r="X46" s="138">
        <v>40</v>
      </c>
      <c r="Y46" s="138">
        <v>39</v>
      </c>
      <c r="Z46" s="139">
        <v>99</v>
      </c>
      <c r="AA46" s="138">
        <v>1</v>
      </c>
      <c r="AB46" s="138">
        <v>11</v>
      </c>
      <c r="AC46" s="138">
        <v>8</v>
      </c>
      <c r="AD46" s="138">
        <v>39</v>
      </c>
      <c r="AE46" s="138">
        <v>33</v>
      </c>
      <c r="AF46" s="139">
        <v>92</v>
      </c>
      <c r="AG46" s="140">
        <v>491</v>
      </c>
    </row>
    <row r="47" spans="2:33" s="132" customFormat="1" ht="13.9" customHeight="1">
      <c r="B47" s="137" t="s">
        <v>76</v>
      </c>
      <c r="C47" s="138">
        <v>1</v>
      </c>
      <c r="D47" s="138">
        <v>11</v>
      </c>
      <c r="E47" s="138">
        <v>8</v>
      </c>
      <c r="F47" s="138">
        <v>40</v>
      </c>
      <c r="G47" s="138">
        <v>44</v>
      </c>
      <c r="H47" s="139">
        <v>104</v>
      </c>
      <c r="I47" s="138">
        <v>1</v>
      </c>
      <c r="J47" s="138">
        <v>11</v>
      </c>
      <c r="K47" s="138">
        <v>8</v>
      </c>
      <c r="L47" s="138">
        <v>40</v>
      </c>
      <c r="M47" s="138">
        <v>42</v>
      </c>
      <c r="N47" s="139">
        <v>102</v>
      </c>
      <c r="O47" s="138">
        <v>1</v>
      </c>
      <c r="P47" s="138">
        <v>11</v>
      </c>
      <c r="Q47" s="138">
        <v>8</v>
      </c>
      <c r="R47" s="138">
        <v>40</v>
      </c>
      <c r="S47" s="138">
        <v>41</v>
      </c>
      <c r="T47" s="139">
        <v>101</v>
      </c>
      <c r="U47" s="138">
        <v>1</v>
      </c>
      <c r="V47" s="138">
        <v>11</v>
      </c>
      <c r="W47" s="138">
        <v>8</v>
      </c>
      <c r="X47" s="138">
        <v>40</v>
      </c>
      <c r="Y47" s="138">
        <v>41</v>
      </c>
      <c r="Z47" s="139">
        <v>101</v>
      </c>
      <c r="AA47" s="138">
        <v>1</v>
      </c>
      <c r="AB47" s="138">
        <v>11</v>
      </c>
      <c r="AC47" s="138">
        <v>8</v>
      </c>
      <c r="AD47" s="138">
        <v>40</v>
      </c>
      <c r="AE47" s="138">
        <v>43</v>
      </c>
      <c r="AF47" s="139">
        <v>103</v>
      </c>
      <c r="AG47" s="140">
        <v>511</v>
      </c>
    </row>
    <row r="48" spans="2:33" s="132" customFormat="1" ht="13.9" customHeight="1">
      <c r="B48" s="137" t="s">
        <v>101</v>
      </c>
      <c r="C48" s="138">
        <v>1</v>
      </c>
      <c r="D48" s="138">
        <v>11</v>
      </c>
      <c r="E48" s="138">
        <v>8</v>
      </c>
      <c r="F48" s="138">
        <v>40</v>
      </c>
      <c r="G48" s="138">
        <v>34</v>
      </c>
      <c r="H48" s="139">
        <v>94</v>
      </c>
      <c r="I48" s="138">
        <v>1</v>
      </c>
      <c r="J48" s="138">
        <v>11</v>
      </c>
      <c r="K48" s="138">
        <v>8</v>
      </c>
      <c r="L48" s="138">
        <v>40</v>
      </c>
      <c r="M48" s="138">
        <v>35</v>
      </c>
      <c r="N48" s="139">
        <v>95</v>
      </c>
      <c r="O48" s="138">
        <v>1</v>
      </c>
      <c r="P48" s="138">
        <v>11</v>
      </c>
      <c r="Q48" s="138">
        <v>8</v>
      </c>
      <c r="R48" s="138">
        <v>40</v>
      </c>
      <c r="S48" s="138">
        <v>35</v>
      </c>
      <c r="T48" s="139">
        <v>95</v>
      </c>
      <c r="U48" s="138">
        <v>1</v>
      </c>
      <c r="V48" s="138">
        <v>11</v>
      </c>
      <c r="W48" s="138">
        <v>8</v>
      </c>
      <c r="X48" s="138">
        <v>40</v>
      </c>
      <c r="Y48" s="138">
        <v>35</v>
      </c>
      <c r="Z48" s="139">
        <v>95</v>
      </c>
      <c r="AA48" s="138">
        <v>1</v>
      </c>
      <c r="AB48" s="138">
        <v>11</v>
      </c>
      <c r="AC48" s="138">
        <v>8</v>
      </c>
      <c r="AD48" s="138">
        <v>40</v>
      </c>
      <c r="AE48" s="138">
        <v>33</v>
      </c>
      <c r="AF48" s="139">
        <v>93</v>
      </c>
      <c r="AG48" s="140">
        <v>472</v>
      </c>
    </row>
    <row r="49" spans="2:33" s="132" customFormat="1" ht="13.9" customHeight="1">
      <c r="B49" s="137" t="s">
        <v>77</v>
      </c>
      <c r="C49" s="138">
        <v>1</v>
      </c>
      <c r="D49" s="138"/>
      <c r="E49" s="138"/>
      <c r="F49" s="138">
        <v>3</v>
      </c>
      <c r="G49" s="138">
        <v>1</v>
      </c>
      <c r="H49" s="139">
        <v>5</v>
      </c>
      <c r="I49" s="138"/>
      <c r="J49" s="138"/>
      <c r="K49" s="138"/>
      <c r="L49" s="138"/>
      <c r="M49" s="138"/>
      <c r="N49" s="139"/>
      <c r="O49" s="138"/>
      <c r="P49" s="138"/>
      <c r="Q49" s="138">
        <v>1</v>
      </c>
      <c r="R49" s="138">
        <v>3</v>
      </c>
      <c r="S49" s="138"/>
      <c r="T49" s="139">
        <v>4</v>
      </c>
      <c r="U49" s="138">
        <v>1</v>
      </c>
      <c r="V49" s="138"/>
      <c r="W49" s="138"/>
      <c r="X49" s="138">
        <v>1</v>
      </c>
      <c r="Y49" s="138"/>
      <c r="Z49" s="139">
        <v>2</v>
      </c>
      <c r="AA49" s="138"/>
      <c r="AB49" s="138">
        <v>3</v>
      </c>
      <c r="AC49" s="138"/>
      <c r="AD49" s="138">
        <v>3</v>
      </c>
      <c r="AE49" s="138">
        <v>1</v>
      </c>
      <c r="AF49" s="139">
        <v>7</v>
      </c>
      <c r="AG49" s="140">
        <v>18</v>
      </c>
    </row>
    <row r="50" spans="2:33" s="132" customFormat="1" ht="13.9" customHeight="1">
      <c r="B50" s="137" t="s">
        <v>87</v>
      </c>
      <c r="C50" s="138">
        <v>1</v>
      </c>
      <c r="D50" s="138"/>
      <c r="E50" s="138"/>
      <c r="F50" s="138">
        <v>3</v>
      </c>
      <c r="G50" s="138"/>
      <c r="H50" s="139">
        <v>4</v>
      </c>
      <c r="I50" s="138">
        <v>1</v>
      </c>
      <c r="J50" s="138">
        <v>1</v>
      </c>
      <c r="K50" s="138">
        <v>1</v>
      </c>
      <c r="L50" s="138">
        <v>6</v>
      </c>
      <c r="M50" s="138">
        <v>2</v>
      </c>
      <c r="N50" s="139">
        <v>11</v>
      </c>
      <c r="O50" s="138">
        <v>1</v>
      </c>
      <c r="P50" s="138"/>
      <c r="Q50" s="138">
        <v>1</v>
      </c>
      <c r="R50" s="138">
        <v>2</v>
      </c>
      <c r="S50" s="138">
        <v>1</v>
      </c>
      <c r="T50" s="139">
        <v>5</v>
      </c>
      <c r="U50" s="138"/>
      <c r="V50" s="138"/>
      <c r="W50" s="138"/>
      <c r="X50" s="138">
        <v>2</v>
      </c>
      <c r="Y50" s="138">
        <v>1</v>
      </c>
      <c r="Z50" s="139">
        <v>3</v>
      </c>
      <c r="AA50" s="138"/>
      <c r="AB50" s="138"/>
      <c r="AC50" s="138"/>
      <c r="AD50" s="138">
        <v>4</v>
      </c>
      <c r="AE50" s="138"/>
      <c r="AF50" s="139">
        <v>4</v>
      </c>
      <c r="AG50" s="140">
        <v>27</v>
      </c>
    </row>
    <row r="51" spans="2:33" s="132" customFormat="1" ht="13.9" customHeight="1">
      <c r="B51" s="137" t="s">
        <v>98</v>
      </c>
      <c r="C51" s="138">
        <v>1</v>
      </c>
      <c r="D51" s="138">
        <v>8</v>
      </c>
      <c r="E51" s="138">
        <v>7</v>
      </c>
      <c r="F51" s="138">
        <v>37</v>
      </c>
      <c r="G51" s="138">
        <v>15</v>
      </c>
      <c r="H51" s="139">
        <v>68</v>
      </c>
      <c r="I51" s="138">
        <v>1</v>
      </c>
      <c r="J51" s="138">
        <v>9</v>
      </c>
      <c r="K51" s="138">
        <v>7</v>
      </c>
      <c r="L51" s="138">
        <v>35</v>
      </c>
      <c r="M51" s="138">
        <v>18</v>
      </c>
      <c r="N51" s="139">
        <v>70</v>
      </c>
      <c r="O51" s="138">
        <v>1</v>
      </c>
      <c r="P51" s="138">
        <v>10</v>
      </c>
      <c r="Q51" s="138">
        <v>6</v>
      </c>
      <c r="R51" s="138">
        <v>35</v>
      </c>
      <c r="S51" s="138">
        <v>15</v>
      </c>
      <c r="T51" s="139">
        <v>67</v>
      </c>
      <c r="U51" s="138">
        <v>1</v>
      </c>
      <c r="V51" s="138">
        <v>11</v>
      </c>
      <c r="W51" s="138">
        <v>8</v>
      </c>
      <c r="X51" s="138">
        <v>40</v>
      </c>
      <c r="Y51" s="138">
        <v>29</v>
      </c>
      <c r="Z51" s="139">
        <v>89</v>
      </c>
      <c r="AA51" s="138">
        <v>1</v>
      </c>
      <c r="AB51" s="138">
        <v>11</v>
      </c>
      <c r="AC51" s="138">
        <v>8</v>
      </c>
      <c r="AD51" s="138">
        <v>40</v>
      </c>
      <c r="AE51" s="138">
        <v>34</v>
      </c>
      <c r="AF51" s="139">
        <v>94</v>
      </c>
      <c r="AG51" s="140">
        <v>388</v>
      </c>
    </row>
    <row r="52" spans="2:33" s="132" customFormat="1" ht="13.9" customHeight="1">
      <c r="B52" s="137" t="s">
        <v>92</v>
      </c>
      <c r="C52" s="138"/>
      <c r="D52" s="138"/>
      <c r="E52" s="138">
        <v>8</v>
      </c>
      <c r="F52" s="138">
        <v>38</v>
      </c>
      <c r="G52" s="138">
        <v>21</v>
      </c>
      <c r="H52" s="139">
        <v>67</v>
      </c>
      <c r="I52" s="138"/>
      <c r="J52" s="138"/>
      <c r="K52" s="138">
        <v>8</v>
      </c>
      <c r="L52" s="138">
        <v>38</v>
      </c>
      <c r="M52" s="138">
        <v>18</v>
      </c>
      <c r="N52" s="139">
        <v>64</v>
      </c>
      <c r="O52" s="138"/>
      <c r="P52" s="138"/>
      <c r="Q52" s="138">
        <v>8</v>
      </c>
      <c r="R52" s="138">
        <v>35</v>
      </c>
      <c r="S52" s="138">
        <v>28</v>
      </c>
      <c r="T52" s="139">
        <v>71</v>
      </c>
      <c r="U52" s="138"/>
      <c r="V52" s="138"/>
      <c r="W52" s="138">
        <v>8</v>
      </c>
      <c r="X52" s="138">
        <v>37</v>
      </c>
      <c r="Y52" s="138">
        <v>20</v>
      </c>
      <c r="Z52" s="139">
        <v>65</v>
      </c>
      <c r="AA52" s="138"/>
      <c r="AB52" s="138"/>
      <c r="AC52" s="138">
        <v>6</v>
      </c>
      <c r="AD52" s="138">
        <v>35</v>
      </c>
      <c r="AE52" s="138">
        <v>19</v>
      </c>
      <c r="AF52" s="139">
        <v>60</v>
      </c>
      <c r="AG52" s="140">
        <v>327</v>
      </c>
    </row>
    <row r="53" spans="2:33" s="132" customFormat="1" ht="13.9" customHeight="1">
      <c r="B53" s="137" t="s">
        <v>91</v>
      </c>
      <c r="C53" s="138">
        <v>1</v>
      </c>
      <c r="D53" s="138">
        <v>11</v>
      </c>
      <c r="E53" s="138">
        <v>7</v>
      </c>
      <c r="F53" s="138"/>
      <c r="G53" s="138"/>
      <c r="H53" s="139">
        <v>19</v>
      </c>
      <c r="I53" s="138">
        <v>1</v>
      </c>
      <c r="J53" s="138">
        <v>11</v>
      </c>
      <c r="K53" s="138">
        <v>6</v>
      </c>
      <c r="L53" s="138"/>
      <c r="M53" s="138"/>
      <c r="N53" s="139">
        <v>18</v>
      </c>
      <c r="O53" s="138">
        <v>1</v>
      </c>
      <c r="P53" s="138">
        <v>11</v>
      </c>
      <c r="Q53" s="138">
        <v>7</v>
      </c>
      <c r="R53" s="138"/>
      <c r="S53" s="138"/>
      <c r="T53" s="139">
        <v>19</v>
      </c>
      <c r="U53" s="138">
        <v>1</v>
      </c>
      <c r="V53" s="138">
        <v>11</v>
      </c>
      <c r="W53" s="138">
        <v>6</v>
      </c>
      <c r="X53" s="138"/>
      <c r="Y53" s="138"/>
      <c r="Z53" s="139">
        <v>18</v>
      </c>
      <c r="AA53" s="138">
        <v>1</v>
      </c>
      <c r="AB53" s="138">
        <v>11</v>
      </c>
      <c r="AC53" s="138">
        <v>6</v>
      </c>
      <c r="AD53" s="138"/>
      <c r="AE53" s="138"/>
      <c r="AF53" s="139">
        <v>18</v>
      </c>
      <c r="AG53" s="140">
        <v>92</v>
      </c>
    </row>
    <row r="54" spans="2:33" s="132" customFormat="1" ht="13.9" customHeight="1">
      <c r="B54" s="137" t="s">
        <v>93</v>
      </c>
      <c r="C54" s="138"/>
      <c r="D54" s="138"/>
      <c r="E54" s="138">
        <v>6</v>
      </c>
      <c r="F54" s="138">
        <v>25</v>
      </c>
      <c r="G54" s="138">
        <v>1</v>
      </c>
      <c r="H54" s="139">
        <v>32</v>
      </c>
      <c r="I54" s="138"/>
      <c r="J54" s="138"/>
      <c r="K54" s="138">
        <v>6</v>
      </c>
      <c r="L54" s="138">
        <v>33</v>
      </c>
      <c r="M54" s="138">
        <v>1</v>
      </c>
      <c r="N54" s="139">
        <v>40</v>
      </c>
      <c r="O54" s="138"/>
      <c r="P54" s="138"/>
      <c r="Q54" s="138">
        <v>6</v>
      </c>
      <c r="R54" s="138">
        <v>28</v>
      </c>
      <c r="S54" s="138">
        <v>2</v>
      </c>
      <c r="T54" s="139">
        <v>36</v>
      </c>
      <c r="U54" s="138"/>
      <c r="V54" s="138"/>
      <c r="W54" s="138">
        <v>5</v>
      </c>
      <c r="X54" s="138">
        <v>32</v>
      </c>
      <c r="Y54" s="138">
        <v>5</v>
      </c>
      <c r="Z54" s="139">
        <v>42</v>
      </c>
      <c r="AA54" s="138"/>
      <c r="AB54" s="138"/>
      <c r="AC54" s="138">
        <v>7</v>
      </c>
      <c r="AD54" s="138">
        <v>33</v>
      </c>
      <c r="AE54" s="138">
        <v>7</v>
      </c>
      <c r="AF54" s="139">
        <v>47</v>
      </c>
      <c r="AG54" s="140">
        <v>197</v>
      </c>
    </row>
    <row r="55" spans="2:33" s="132" customFormat="1" ht="13.9" customHeight="1">
      <c r="B55" s="137" t="s">
        <v>94</v>
      </c>
      <c r="C55" s="138">
        <v>1</v>
      </c>
      <c r="D55" s="138">
        <v>2</v>
      </c>
      <c r="E55" s="138">
        <v>1</v>
      </c>
      <c r="F55" s="138">
        <v>2</v>
      </c>
      <c r="G55" s="138">
        <v>3</v>
      </c>
      <c r="H55" s="139">
        <v>9</v>
      </c>
      <c r="I55" s="138">
        <v>1</v>
      </c>
      <c r="J55" s="138"/>
      <c r="K55" s="138">
        <v>1</v>
      </c>
      <c r="L55" s="138">
        <v>12</v>
      </c>
      <c r="M55" s="138">
        <v>8</v>
      </c>
      <c r="N55" s="139">
        <v>22</v>
      </c>
      <c r="O55" s="138">
        <v>1</v>
      </c>
      <c r="P55" s="138"/>
      <c r="Q55" s="138">
        <v>1</v>
      </c>
      <c r="R55" s="138">
        <v>12</v>
      </c>
      <c r="S55" s="138">
        <v>6</v>
      </c>
      <c r="T55" s="139">
        <v>20</v>
      </c>
      <c r="U55" s="138"/>
      <c r="V55" s="138">
        <v>1</v>
      </c>
      <c r="W55" s="138">
        <v>4</v>
      </c>
      <c r="X55" s="138">
        <v>9</v>
      </c>
      <c r="Y55" s="138">
        <v>9</v>
      </c>
      <c r="Z55" s="139">
        <v>23</v>
      </c>
      <c r="AA55" s="138"/>
      <c r="AB55" s="138"/>
      <c r="AC55" s="138">
        <v>3</v>
      </c>
      <c r="AD55" s="138">
        <v>12</v>
      </c>
      <c r="AE55" s="138">
        <v>7</v>
      </c>
      <c r="AF55" s="139">
        <v>22</v>
      </c>
      <c r="AG55" s="140">
        <v>96</v>
      </c>
    </row>
    <row r="56" spans="2:33" s="132" customFormat="1" ht="13.9" customHeight="1">
      <c r="B56" s="137" t="s">
        <v>102</v>
      </c>
      <c r="C56" s="138">
        <v>1</v>
      </c>
      <c r="D56" s="138"/>
      <c r="E56" s="138">
        <v>3</v>
      </c>
      <c r="F56" s="138">
        <v>15</v>
      </c>
      <c r="G56" s="138">
        <v>9</v>
      </c>
      <c r="H56" s="139">
        <v>28</v>
      </c>
      <c r="I56" s="138">
        <v>1</v>
      </c>
      <c r="J56" s="138"/>
      <c r="K56" s="138">
        <v>2</v>
      </c>
      <c r="L56" s="138">
        <v>13</v>
      </c>
      <c r="M56" s="138">
        <v>3</v>
      </c>
      <c r="N56" s="139">
        <v>19</v>
      </c>
      <c r="O56" s="138"/>
      <c r="P56" s="138"/>
      <c r="Q56" s="138">
        <v>2</v>
      </c>
      <c r="R56" s="138">
        <v>12</v>
      </c>
      <c r="S56" s="138">
        <v>2</v>
      </c>
      <c r="T56" s="139">
        <v>16</v>
      </c>
      <c r="U56" s="138">
        <v>1</v>
      </c>
      <c r="V56" s="138"/>
      <c r="W56" s="138"/>
      <c r="X56" s="138">
        <v>11</v>
      </c>
      <c r="Y56" s="138">
        <v>5</v>
      </c>
      <c r="Z56" s="139">
        <v>17</v>
      </c>
      <c r="AA56" s="138">
        <v>1</v>
      </c>
      <c r="AB56" s="138"/>
      <c r="AC56" s="138">
        <v>4</v>
      </c>
      <c r="AD56" s="138">
        <v>12</v>
      </c>
      <c r="AE56" s="138">
        <v>3</v>
      </c>
      <c r="AF56" s="139">
        <v>20</v>
      </c>
      <c r="AG56" s="140">
        <v>100</v>
      </c>
    </row>
    <row r="57" spans="2:33" s="132" customFormat="1" ht="13.9" customHeight="1">
      <c r="B57" s="137" t="s">
        <v>82</v>
      </c>
      <c r="C57" s="138">
        <v>1</v>
      </c>
      <c r="D57" s="138">
        <v>2</v>
      </c>
      <c r="E57" s="138">
        <v>1</v>
      </c>
      <c r="F57" s="138">
        <v>9</v>
      </c>
      <c r="G57" s="138">
        <v>5</v>
      </c>
      <c r="H57" s="139">
        <v>18</v>
      </c>
      <c r="I57" s="138">
        <v>1</v>
      </c>
      <c r="J57" s="138">
        <v>1</v>
      </c>
      <c r="K57" s="138">
        <v>2</v>
      </c>
      <c r="L57" s="138">
        <v>5</v>
      </c>
      <c r="M57" s="138">
        <v>1</v>
      </c>
      <c r="N57" s="139">
        <v>10</v>
      </c>
      <c r="O57" s="138">
        <v>1</v>
      </c>
      <c r="P57" s="138">
        <v>1</v>
      </c>
      <c r="Q57" s="138">
        <v>2</v>
      </c>
      <c r="R57" s="138">
        <v>5</v>
      </c>
      <c r="S57" s="138">
        <v>5</v>
      </c>
      <c r="T57" s="139">
        <v>14</v>
      </c>
      <c r="U57" s="138">
        <v>1</v>
      </c>
      <c r="V57" s="138">
        <v>3</v>
      </c>
      <c r="W57" s="138">
        <v>2</v>
      </c>
      <c r="X57" s="138">
        <v>7</v>
      </c>
      <c r="Y57" s="138">
        <v>4</v>
      </c>
      <c r="Z57" s="139">
        <v>17</v>
      </c>
      <c r="AA57" s="138"/>
      <c r="AB57" s="138"/>
      <c r="AC57" s="138">
        <v>1</v>
      </c>
      <c r="AD57" s="138">
        <v>3</v>
      </c>
      <c r="AE57" s="138">
        <v>1</v>
      </c>
      <c r="AF57" s="139">
        <v>5</v>
      </c>
      <c r="AG57" s="140">
        <v>64</v>
      </c>
    </row>
    <row r="58" spans="2:33" s="132" customFormat="1" ht="13.9" customHeight="1">
      <c r="B58" s="137" t="s">
        <v>85</v>
      </c>
      <c r="C58" s="138">
        <v>1</v>
      </c>
      <c r="D58" s="138">
        <v>2</v>
      </c>
      <c r="E58" s="138">
        <v>3</v>
      </c>
      <c r="F58" s="138">
        <v>14</v>
      </c>
      <c r="G58" s="138">
        <v>7</v>
      </c>
      <c r="H58" s="139">
        <v>27</v>
      </c>
      <c r="I58" s="138">
        <v>1</v>
      </c>
      <c r="J58" s="138">
        <v>2</v>
      </c>
      <c r="K58" s="138">
        <v>3</v>
      </c>
      <c r="L58" s="138">
        <v>12</v>
      </c>
      <c r="M58" s="138">
        <v>5</v>
      </c>
      <c r="N58" s="139">
        <v>23</v>
      </c>
      <c r="O58" s="138">
        <v>1</v>
      </c>
      <c r="P58" s="138">
        <v>5</v>
      </c>
      <c r="Q58" s="138">
        <v>2</v>
      </c>
      <c r="R58" s="138">
        <v>14</v>
      </c>
      <c r="S58" s="138">
        <v>8</v>
      </c>
      <c r="T58" s="139">
        <v>30</v>
      </c>
      <c r="U58" s="138">
        <v>1</v>
      </c>
      <c r="V58" s="138">
        <v>1</v>
      </c>
      <c r="W58" s="138"/>
      <c r="X58" s="138">
        <v>13</v>
      </c>
      <c r="Y58" s="138">
        <v>6</v>
      </c>
      <c r="Z58" s="139">
        <v>21</v>
      </c>
      <c r="AA58" s="138">
        <v>1</v>
      </c>
      <c r="AB58" s="138">
        <v>1</v>
      </c>
      <c r="AC58" s="138">
        <v>4</v>
      </c>
      <c r="AD58" s="138">
        <v>16</v>
      </c>
      <c r="AE58" s="138">
        <v>7</v>
      </c>
      <c r="AF58" s="139">
        <v>29</v>
      </c>
      <c r="AG58" s="140">
        <v>130</v>
      </c>
    </row>
    <row r="59" spans="2:33" s="132" customFormat="1" ht="13.9" customHeight="1">
      <c r="B59" s="137" t="s">
        <v>80</v>
      </c>
      <c r="C59" s="138"/>
      <c r="D59" s="138"/>
      <c r="E59" s="138">
        <v>1</v>
      </c>
      <c r="F59" s="138">
        <v>2</v>
      </c>
      <c r="G59" s="138">
        <v>1</v>
      </c>
      <c r="H59" s="139">
        <v>4</v>
      </c>
      <c r="I59" s="138">
        <v>1</v>
      </c>
      <c r="J59" s="138">
        <v>3</v>
      </c>
      <c r="K59" s="138"/>
      <c r="L59" s="138">
        <v>3</v>
      </c>
      <c r="M59" s="138">
        <v>1</v>
      </c>
      <c r="N59" s="139">
        <v>8</v>
      </c>
      <c r="O59" s="138">
        <v>1</v>
      </c>
      <c r="P59" s="138">
        <v>2</v>
      </c>
      <c r="Q59" s="138">
        <v>1</v>
      </c>
      <c r="R59" s="138">
        <v>4</v>
      </c>
      <c r="S59" s="138"/>
      <c r="T59" s="139">
        <v>8</v>
      </c>
      <c r="U59" s="138">
        <v>1</v>
      </c>
      <c r="V59" s="138"/>
      <c r="W59" s="138">
        <v>2</v>
      </c>
      <c r="X59" s="138">
        <v>7</v>
      </c>
      <c r="Y59" s="138">
        <v>1</v>
      </c>
      <c r="Z59" s="139">
        <v>11</v>
      </c>
      <c r="AA59" s="138">
        <v>1</v>
      </c>
      <c r="AB59" s="138">
        <v>2</v>
      </c>
      <c r="AC59" s="138"/>
      <c r="AD59" s="138">
        <v>8</v>
      </c>
      <c r="AE59" s="138">
        <v>3</v>
      </c>
      <c r="AF59" s="139">
        <v>14</v>
      </c>
      <c r="AG59" s="140">
        <v>45</v>
      </c>
    </row>
    <row r="60" spans="2:33" s="132" customFormat="1" ht="13.9" customHeight="1">
      <c r="B60" s="137" t="s">
        <v>103</v>
      </c>
      <c r="C60" s="138"/>
      <c r="D60" s="138"/>
      <c r="E60" s="138"/>
      <c r="F60" s="138"/>
      <c r="G60" s="138"/>
      <c r="H60" s="139"/>
      <c r="I60" s="138"/>
      <c r="J60" s="138"/>
      <c r="K60" s="138"/>
      <c r="L60" s="138"/>
      <c r="M60" s="138"/>
      <c r="N60" s="139"/>
      <c r="O60" s="138"/>
      <c r="P60" s="138"/>
      <c r="Q60" s="138"/>
      <c r="R60" s="138"/>
      <c r="S60" s="138"/>
      <c r="T60" s="139"/>
      <c r="U60" s="138"/>
      <c r="V60" s="138">
        <v>1</v>
      </c>
      <c r="W60" s="138"/>
      <c r="X60" s="138"/>
      <c r="Y60" s="138"/>
      <c r="Z60" s="139">
        <v>1</v>
      </c>
      <c r="AA60" s="138"/>
      <c r="AB60" s="138"/>
      <c r="AC60" s="138"/>
      <c r="AD60" s="138"/>
      <c r="AE60" s="138"/>
      <c r="AF60" s="139"/>
      <c r="AG60" s="140">
        <v>1</v>
      </c>
    </row>
    <row r="61" spans="2:33" s="132" customFormat="1" ht="13.9" customHeight="1">
      <c r="B61" s="137" t="s">
        <v>105</v>
      </c>
      <c r="C61" s="138">
        <v>1</v>
      </c>
      <c r="D61" s="138">
        <v>2</v>
      </c>
      <c r="E61" s="138">
        <v>1</v>
      </c>
      <c r="F61" s="138">
        <v>8</v>
      </c>
      <c r="G61" s="138">
        <v>1</v>
      </c>
      <c r="H61" s="139">
        <v>13</v>
      </c>
      <c r="I61" s="138"/>
      <c r="J61" s="138"/>
      <c r="K61" s="138"/>
      <c r="L61" s="138">
        <v>3</v>
      </c>
      <c r="M61" s="138"/>
      <c r="N61" s="139">
        <v>3</v>
      </c>
      <c r="O61" s="138"/>
      <c r="P61" s="138"/>
      <c r="Q61" s="138"/>
      <c r="R61" s="138"/>
      <c r="S61" s="138">
        <v>1</v>
      </c>
      <c r="T61" s="139">
        <v>1</v>
      </c>
      <c r="U61" s="138"/>
      <c r="V61" s="138">
        <v>1</v>
      </c>
      <c r="W61" s="138">
        <v>1</v>
      </c>
      <c r="X61" s="138">
        <v>8</v>
      </c>
      <c r="Y61" s="138"/>
      <c r="Z61" s="139">
        <v>10</v>
      </c>
      <c r="AA61" s="138"/>
      <c r="AB61" s="138">
        <v>3</v>
      </c>
      <c r="AC61" s="138">
        <v>2</v>
      </c>
      <c r="AD61" s="138">
        <v>7</v>
      </c>
      <c r="AE61" s="138"/>
      <c r="AF61" s="139">
        <v>12</v>
      </c>
      <c r="AG61" s="140">
        <v>39</v>
      </c>
    </row>
    <row r="62" spans="2:33" s="132" customFormat="1" ht="13.9" customHeight="1">
      <c r="B62" s="137" t="s">
        <v>100</v>
      </c>
      <c r="C62" s="138">
        <v>1</v>
      </c>
      <c r="D62" s="138">
        <v>1</v>
      </c>
      <c r="E62" s="138"/>
      <c r="F62" s="138">
        <v>5</v>
      </c>
      <c r="G62" s="138">
        <v>1</v>
      </c>
      <c r="H62" s="139">
        <v>8</v>
      </c>
      <c r="I62" s="138"/>
      <c r="J62" s="138">
        <v>3</v>
      </c>
      <c r="K62" s="138"/>
      <c r="L62" s="138">
        <v>7</v>
      </c>
      <c r="M62" s="138"/>
      <c r="N62" s="139">
        <v>10</v>
      </c>
      <c r="O62" s="138"/>
      <c r="P62" s="138"/>
      <c r="Q62" s="138"/>
      <c r="R62" s="138">
        <v>2</v>
      </c>
      <c r="S62" s="138">
        <v>2</v>
      </c>
      <c r="T62" s="139">
        <v>4</v>
      </c>
      <c r="U62" s="138">
        <v>1</v>
      </c>
      <c r="V62" s="138">
        <v>4</v>
      </c>
      <c r="W62" s="138">
        <v>1</v>
      </c>
      <c r="X62" s="138">
        <v>7</v>
      </c>
      <c r="Y62" s="138"/>
      <c r="Z62" s="139">
        <v>13</v>
      </c>
      <c r="AA62" s="138"/>
      <c r="AB62" s="138"/>
      <c r="AC62" s="138"/>
      <c r="AD62" s="138">
        <v>2</v>
      </c>
      <c r="AE62" s="138"/>
      <c r="AF62" s="139">
        <v>2</v>
      </c>
      <c r="AG62" s="140">
        <v>37</v>
      </c>
    </row>
    <row r="63" spans="2:33" s="132" customFormat="1" ht="13.9" customHeight="1">
      <c r="B63" s="137" t="s">
        <v>81</v>
      </c>
      <c r="C63" s="138">
        <v>1</v>
      </c>
      <c r="D63" s="138">
        <v>2</v>
      </c>
      <c r="E63" s="138">
        <v>1</v>
      </c>
      <c r="F63" s="138">
        <v>4</v>
      </c>
      <c r="G63" s="138"/>
      <c r="H63" s="139">
        <v>8</v>
      </c>
      <c r="I63" s="138">
        <v>1</v>
      </c>
      <c r="J63" s="138">
        <v>1</v>
      </c>
      <c r="K63" s="138">
        <v>1</v>
      </c>
      <c r="L63" s="138">
        <v>6</v>
      </c>
      <c r="M63" s="138"/>
      <c r="N63" s="139">
        <v>9</v>
      </c>
      <c r="O63" s="138">
        <v>1</v>
      </c>
      <c r="P63" s="138">
        <v>1</v>
      </c>
      <c r="Q63" s="138">
        <v>1</v>
      </c>
      <c r="R63" s="138">
        <v>4</v>
      </c>
      <c r="S63" s="138"/>
      <c r="T63" s="139">
        <v>7</v>
      </c>
      <c r="U63" s="138">
        <v>1</v>
      </c>
      <c r="V63" s="138">
        <v>3</v>
      </c>
      <c r="W63" s="138">
        <v>2</v>
      </c>
      <c r="X63" s="138">
        <v>8</v>
      </c>
      <c r="Y63" s="138">
        <v>4</v>
      </c>
      <c r="Z63" s="139">
        <v>18</v>
      </c>
      <c r="AA63" s="138">
        <v>1</v>
      </c>
      <c r="AB63" s="138">
        <v>4</v>
      </c>
      <c r="AC63" s="138">
        <v>3</v>
      </c>
      <c r="AD63" s="138">
        <v>7</v>
      </c>
      <c r="AE63" s="138"/>
      <c r="AF63" s="139">
        <v>15</v>
      </c>
      <c r="AG63" s="140">
        <v>57</v>
      </c>
    </row>
    <row r="64" spans="2:33" s="132" customFormat="1" ht="13.9" customHeight="1">
      <c r="B64" s="137" t="s">
        <v>95</v>
      </c>
      <c r="C64" s="138"/>
      <c r="D64" s="138"/>
      <c r="E64" s="138"/>
      <c r="F64" s="138">
        <v>1</v>
      </c>
      <c r="G64" s="138"/>
      <c r="H64" s="139">
        <v>1</v>
      </c>
      <c r="I64" s="138"/>
      <c r="J64" s="138">
        <v>1</v>
      </c>
      <c r="K64" s="138"/>
      <c r="L64" s="138">
        <v>5</v>
      </c>
      <c r="M64" s="138"/>
      <c r="N64" s="139">
        <v>6</v>
      </c>
      <c r="O64" s="138"/>
      <c r="P64" s="138"/>
      <c r="Q64" s="138"/>
      <c r="R64" s="138">
        <v>2</v>
      </c>
      <c r="S64" s="138"/>
      <c r="T64" s="139">
        <v>2</v>
      </c>
      <c r="U64" s="138"/>
      <c r="V64" s="138"/>
      <c r="W64" s="138"/>
      <c r="X64" s="138">
        <v>2</v>
      </c>
      <c r="Y64" s="138">
        <v>3</v>
      </c>
      <c r="Z64" s="139">
        <v>5</v>
      </c>
      <c r="AA64" s="138"/>
      <c r="AB64" s="138"/>
      <c r="AC64" s="138">
        <v>2</v>
      </c>
      <c r="AD64" s="138">
        <v>5</v>
      </c>
      <c r="AE64" s="138"/>
      <c r="AF64" s="139">
        <v>7</v>
      </c>
      <c r="AG64" s="140">
        <v>21</v>
      </c>
    </row>
    <row r="65" spans="2:33" s="132" customFormat="1" ht="13.9" customHeight="1">
      <c r="B65" s="137" t="s">
        <v>104</v>
      </c>
      <c r="C65" s="138"/>
      <c r="D65" s="138"/>
      <c r="E65" s="138">
        <v>1</v>
      </c>
      <c r="F65" s="138"/>
      <c r="G65" s="138"/>
      <c r="H65" s="139">
        <v>1</v>
      </c>
      <c r="I65" s="138"/>
      <c r="J65" s="138"/>
      <c r="K65" s="138"/>
      <c r="L65" s="138">
        <v>2</v>
      </c>
      <c r="M65" s="138"/>
      <c r="N65" s="139">
        <v>2</v>
      </c>
      <c r="O65" s="138">
        <v>1</v>
      </c>
      <c r="P65" s="138"/>
      <c r="Q65" s="138"/>
      <c r="R65" s="138">
        <v>1</v>
      </c>
      <c r="S65" s="138"/>
      <c r="T65" s="139">
        <v>2</v>
      </c>
      <c r="U65" s="138"/>
      <c r="V65" s="138"/>
      <c r="W65" s="138"/>
      <c r="X65" s="138">
        <v>1</v>
      </c>
      <c r="Y65" s="138"/>
      <c r="Z65" s="139">
        <v>1</v>
      </c>
      <c r="AA65" s="138"/>
      <c r="AB65" s="138"/>
      <c r="AC65" s="138"/>
      <c r="AD65" s="138"/>
      <c r="AE65" s="138"/>
      <c r="AF65" s="139"/>
      <c r="AG65" s="140">
        <v>6</v>
      </c>
    </row>
    <row r="66" spans="2:33" s="132" customFormat="1" ht="13.9" customHeight="1">
      <c r="B66" s="137" t="s">
        <v>99</v>
      </c>
      <c r="C66" s="138"/>
      <c r="D66" s="138"/>
      <c r="E66" s="138">
        <v>1</v>
      </c>
      <c r="F66" s="138"/>
      <c r="G66" s="138"/>
      <c r="H66" s="139">
        <v>1</v>
      </c>
      <c r="I66" s="138"/>
      <c r="J66" s="138">
        <v>1</v>
      </c>
      <c r="K66" s="138"/>
      <c r="L66" s="138"/>
      <c r="M66" s="138"/>
      <c r="N66" s="139">
        <v>1</v>
      </c>
      <c r="O66" s="138"/>
      <c r="P66" s="138"/>
      <c r="Q66" s="138"/>
      <c r="R66" s="138"/>
      <c r="S66" s="138"/>
      <c r="T66" s="139"/>
      <c r="U66" s="138"/>
      <c r="V66" s="138"/>
      <c r="W66" s="138"/>
      <c r="X66" s="138"/>
      <c r="Y66" s="138"/>
      <c r="Z66" s="139"/>
      <c r="AA66" s="138"/>
      <c r="AB66" s="138"/>
      <c r="AC66" s="138"/>
      <c r="AD66" s="138"/>
      <c r="AE66" s="138">
        <v>1</v>
      </c>
      <c r="AF66" s="139">
        <v>1</v>
      </c>
      <c r="AG66" s="140">
        <v>3</v>
      </c>
    </row>
    <row r="67" spans="2:33" s="132" customFormat="1" ht="13.9" customHeight="1">
      <c r="B67" s="137" t="s">
        <v>90</v>
      </c>
      <c r="C67" s="138"/>
      <c r="D67" s="138"/>
      <c r="E67" s="138"/>
      <c r="F67" s="138"/>
      <c r="G67" s="138"/>
      <c r="H67" s="139"/>
      <c r="I67" s="138"/>
      <c r="J67" s="138"/>
      <c r="K67" s="138"/>
      <c r="L67" s="138"/>
      <c r="M67" s="138"/>
      <c r="N67" s="139"/>
      <c r="O67" s="138">
        <v>1</v>
      </c>
      <c r="P67" s="138">
        <v>5</v>
      </c>
      <c r="Q67" s="138"/>
      <c r="R67" s="138">
        <v>1</v>
      </c>
      <c r="S67" s="138"/>
      <c r="T67" s="139">
        <v>7</v>
      </c>
      <c r="U67" s="138"/>
      <c r="V67" s="138"/>
      <c r="W67" s="138"/>
      <c r="X67" s="138">
        <v>3</v>
      </c>
      <c r="Y67" s="138">
        <v>1</v>
      </c>
      <c r="Z67" s="139">
        <v>4</v>
      </c>
      <c r="AA67" s="138"/>
      <c r="AB67" s="138"/>
      <c r="AC67" s="138"/>
      <c r="AD67" s="138">
        <v>3</v>
      </c>
      <c r="AE67" s="138">
        <v>1</v>
      </c>
      <c r="AF67" s="139">
        <v>4</v>
      </c>
      <c r="AG67" s="140">
        <v>15</v>
      </c>
    </row>
    <row r="68" spans="2:33" s="132" customFormat="1" ht="13.9" customHeight="1">
      <c r="B68" s="137" t="s">
        <v>88</v>
      </c>
      <c r="C68" s="138"/>
      <c r="D68" s="138"/>
      <c r="E68" s="138"/>
      <c r="F68" s="138"/>
      <c r="G68" s="138"/>
      <c r="H68" s="139"/>
      <c r="I68" s="138"/>
      <c r="J68" s="138"/>
      <c r="K68" s="138"/>
      <c r="L68" s="138">
        <v>1</v>
      </c>
      <c r="M68" s="138"/>
      <c r="N68" s="139">
        <v>1</v>
      </c>
      <c r="O68" s="138"/>
      <c r="P68" s="138"/>
      <c r="Q68" s="138">
        <v>1</v>
      </c>
      <c r="R68" s="138">
        <v>2</v>
      </c>
      <c r="S68" s="138">
        <v>3</v>
      </c>
      <c r="T68" s="139">
        <v>6</v>
      </c>
      <c r="U68" s="138"/>
      <c r="V68" s="138"/>
      <c r="W68" s="138"/>
      <c r="X68" s="138"/>
      <c r="Y68" s="138"/>
      <c r="Z68" s="139"/>
      <c r="AA68" s="138"/>
      <c r="AB68" s="138"/>
      <c r="AC68" s="138"/>
      <c r="AD68" s="138">
        <v>4</v>
      </c>
      <c r="AE68" s="138"/>
      <c r="AF68" s="139">
        <v>4</v>
      </c>
      <c r="AG68" s="140">
        <v>11</v>
      </c>
    </row>
    <row r="69" spans="2:33" s="132" customFormat="1" ht="13.9" customHeight="1">
      <c r="B69" s="137" t="s">
        <v>79</v>
      </c>
      <c r="C69" s="138"/>
      <c r="D69" s="138"/>
      <c r="E69" s="138"/>
      <c r="F69" s="138"/>
      <c r="G69" s="138"/>
      <c r="H69" s="139"/>
      <c r="I69" s="138"/>
      <c r="J69" s="138"/>
      <c r="K69" s="138"/>
      <c r="L69" s="138"/>
      <c r="M69" s="138"/>
      <c r="N69" s="139"/>
      <c r="O69" s="138"/>
      <c r="P69" s="138"/>
      <c r="Q69" s="138"/>
      <c r="R69" s="138"/>
      <c r="S69" s="138"/>
      <c r="T69" s="139"/>
      <c r="U69" s="138"/>
      <c r="V69" s="138"/>
      <c r="W69" s="138"/>
      <c r="X69" s="138"/>
      <c r="Y69" s="138"/>
      <c r="Z69" s="139"/>
      <c r="AA69" s="138"/>
      <c r="AB69" s="138"/>
      <c r="AC69" s="138"/>
      <c r="AD69" s="138">
        <v>1</v>
      </c>
      <c r="AE69" s="138"/>
      <c r="AF69" s="139">
        <v>1</v>
      </c>
      <c r="AG69" s="140">
        <v>1</v>
      </c>
    </row>
    <row r="70" spans="2:33" s="132" customFormat="1" ht="13.9" customHeight="1">
      <c r="B70" s="137" t="s">
        <v>89</v>
      </c>
      <c r="C70" s="138">
        <v>1</v>
      </c>
      <c r="D70" s="138"/>
      <c r="E70" s="138"/>
      <c r="F70" s="138"/>
      <c r="G70" s="138"/>
      <c r="H70" s="139">
        <v>1</v>
      </c>
      <c r="I70" s="138">
        <v>1</v>
      </c>
      <c r="J70" s="138"/>
      <c r="K70" s="138"/>
      <c r="L70" s="138">
        <v>1</v>
      </c>
      <c r="M70" s="138"/>
      <c r="N70" s="139">
        <v>2</v>
      </c>
      <c r="O70" s="138">
        <v>1</v>
      </c>
      <c r="P70" s="138"/>
      <c r="Q70" s="138"/>
      <c r="R70" s="138">
        <v>3</v>
      </c>
      <c r="S70" s="138"/>
      <c r="T70" s="139">
        <v>4</v>
      </c>
      <c r="U70" s="138"/>
      <c r="V70" s="138"/>
      <c r="W70" s="138"/>
      <c r="X70" s="138"/>
      <c r="Y70" s="138"/>
      <c r="Z70" s="139"/>
      <c r="AA70" s="138"/>
      <c r="AB70" s="138"/>
      <c r="AC70" s="138"/>
      <c r="AD70" s="138">
        <v>2</v>
      </c>
      <c r="AE70" s="138"/>
      <c r="AF70" s="139">
        <v>2</v>
      </c>
      <c r="AG70" s="140">
        <v>9</v>
      </c>
    </row>
    <row r="71" spans="2:33" s="132" customFormat="1" ht="13.9" customHeight="1" thickBot="1">
      <c r="B71" s="137" t="s">
        <v>97</v>
      </c>
      <c r="C71" s="138"/>
      <c r="D71" s="138"/>
      <c r="E71" s="138"/>
      <c r="F71" s="138"/>
      <c r="G71" s="138"/>
      <c r="H71" s="139"/>
      <c r="I71" s="138"/>
      <c r="J71" s="138"/>
      <c r="K71" s="138"/>
      <c r="L71" s="138"/>
      <c r="M71" s="138"/>
      <c r="N71" s="139"/>
      <c r="O71" s="138"/>
      <c r="P71" s="138"/>
      <c r="Q71" s="138"/>
      <c r="R71" s="138">
        <v>2</v>
      </c>
      <c r="S71" s="138"/>
      <c r="T71" s="139">
        <v>2</v>
      </c>
      <c r="U71" s="138">
        <v>1</v>
      </c>
      <c r="V71" s="138"/>
      <c r="W71" s="138"/>
      <c r="X71" s="138">
        <v>2</v>
      </c>
      <c r="Y71" s="138"/>
      <c r="Z71" s="139">
        <v>3</v>
      </c>
      <c r="AA71" s="138"/>
      <c r="AB71" s="138"/>
      <c r="AC71" s="138"/>
      <c r="AD71" s="138">
        <v>2</v>
      </c>
      <c r="AE71" s="138"/>
      <c r="AF71" s="139">
        <v>2</v>
      </c>
      <c r="AG71" s="140">
        <v>7</v>
      </c>
    </row>
    <row r="72" spans="2:33" s="128" customFormat="1" ht="13.9" customHeight="1" thickBot="1">
      <c r="B72" s="129" t="s">
        <v>513</v>
      </c>
      <c r="C72" s="130">
        <v>8</v>
      </c>
      <c r="D72" s="130">
        <v>57</v>
      </c>
      <c r="E72" s="130">
        <v>68</v>
      </c>
      <c r="F72" s="130">
        <v>331</v>
      </c>
      <c r="G72" s="130">
        <v>183</v>
      </c>
      <c r="H72" s="131">
        <v>647</v>
      </c>
      <c r="I72" s="130">
        <v>8</v>
      </c>
      <c r="J72" s="130">
        <v>66</v>
      </c>
      <c r="K72" s="130">
        <v>73</v>
      </c>
      <c r="L72" s="130">
        <v>327</v>
      </c>
      <c r="M72" s="130">
        <v>193</v>
      </c>
      <c r="N72" s="131">
        <v>667</v>
      </c>
      <c r="O72" s="130">
        <v>9</v>
      </c>
      <c r="P72" s="130">
        <v>60</v>
      </c>
      <c r="Q72" s="130">
        <v>70</v>
      </c>
      <c r="R72" s="130">
        <v>330</v>
      </c>
      <c r="S72" s="130">
        <v>204</v>
      </c>
      <c r="T72" s="130">
        <v>673</v>
      </c>
      <c r="U72" s="130">
        <v>8</v>
      </c>
      <c r="V72" s="130">
        <v>57</v>
      </c>
      <c r="W72" s="130">
        <v>68</v>
      </c>
      <c r="X72" s="130">
        <v>342</v>
      </c>
      <c r="Y72" s="130">
        <v>214</v>
      </c>
      <c r="Z72" s="131">
        <v>689</v>
      </c>
      <c r="AA72" s="130">
        <v>7</v>
      </c>
      <c r="AB72" s="130">
        <v>67</v>
      </c>
      <c r="AC72" s="130">
        <v>73</v>
      </c>
      <c r="AD72" s="130">
        <v>355</v>
      </c>
      <c r="AE72" s="130">
        <v>218</v>
      </c>
      <c r="AF72" s="131">
        <v>720</v>
      </c>
      <c r="AG72" s="130">
        <v>3396</v>
      </c>
    </row>
    <row r="73" spans="2:33" s="132" customFormat="1" ht="13.9" customHeight="1">
      <c r="B73" s="137" t="s">
        <v>96</v>
      </c>
      <c r="C73" s="138">
        <v>1</v>
      </c>
      <c r="D73" s="138">
        <v>10</v>
      </c>
      <c r="E73" s="138">
        <v>8</v>
      </c>
      <c r="F73" s="138">
        <v>40</v>
      </c>
      <c r="G73" s="138">
        <v>34</v>
      </c>
      <c r="H73" s="139">
        <v>93</v>
      </c>
      <c r="I73" s="138">
        <v>1</v>
      </c>
      <c r="J73" s="138">
        <v>11</v>
      </c>
      <c r="K73" s="138">
        <v>8</v>
      </c>
      <c r="L73" s="138">
        <v>40</v>
      </c>
      <c r="M73" s="138">
        <v>36</v>
      </c>
      <c r="N73" s="139">
        <v>96</v>
      </c>
      <c r="O73" s="138">
        <v>1</v>
      </c>
      <c r="P73" s="138">
        <v>11</v>
      </c>
      <c r="Q73" s="138">
        <v>8</v>
      </c>
      <c r="R73" s="138">
        <v>40</v>
      </c>
      <c r="S73" s="138">
        <v>33</v>
      </c>
      <c r="T73" s="139">
        <v>93</v>
      </c>
      <c r="U73" s="138">
        <v>1</v>
      </c>
      <c r="V73" s="138">
        <v>11</v>
      </c>
      <c r="W73" s="138">
        <v>8</v>
      </c>
      <c r="X73" s="138">
        <v>40</v>
      </c>
      <c r="Y73" s="138">
        <v>33</v>
      </c>
      <c r="Z73" s="139">
        <v>93</v>
      </c>
      <c r="AA73" s="138">
        <v>1</v>
      </c>
      <c r="AB73" s="138">
        <v>11</v>
      </c>
      <c r="AC73" s="138">
        <v>8</v>
      </c>
      <c r="AD73" s="138">
        <v>40</v>
      </c>
      <c r="AE73" s="138">
        <v>34</v>
      </c>
      <c r="AF73" s="139">
        <v>94</v>
      </c>
      <c r="AG73" s="140">
        <v>469</v>
      </c>
    </row>
    <row r="74" spans="2:33" s="132" customFormat="1" ht="13.9" customHeight="1">
      <c r="B74" s="137" t="s">
        <v>86</v>
      </c>
      <c r="C74" s="138"/>
      <c r="D74" s="138"/>
      <c r="E74" s="138"/>
      <c r="F74" s="138"/>
      <c r="G74" s="138"/>
      <c r="H74" s="139"/>
      <c r="I74" s="138"/>
      <c r="J74" s="138">
        <v>2</v>
      </c>
      <c r="K74" s="138">
        <v>1</v>
      </c>
      <c r="L74" s="138"/>
      <c r="M74" s="138"/>
      <c r="N74" s="139">
        <v>3</v>
      </c>
      <c r="O74" s="138"/>
      <c r="P74" s="138"/>
      <c r="Q74" s="138">
        <v>1</v>
      </c>
      <c r="R74" s="138"/>
      <c r="S74" s="138"/>
      <c r="T74" s="139">
        <v>1</v>
      </c>
      <c r="U74" s="138"/>
      <c r="V74" s="138"/>
      <c r="W74" s="138"/>
      <c r="X74" s="138"/>
      <c r="Y74" s="138"/>
      <c r="Z74" s="139"/>
      <c r="AA74" s="138"/>
      <c r="AB74" s="138"/>
      <c r="AC74" s="138">
        <v>1</v>
      </c>
      <c r="AD74" s="138"/>
      <c r="AE74" s="138"/>
      <c r="AF74" s="139">
        <v>1</v>
      </c>
      <c r="AG74" s="140">
        <v>5</v>
      </c>
    </row>
    <row r="75" spans="2:33" s="132" customFormat="1" ht="13.9" customHeight="1">
      <c r="B75" s="137" t="s">
        <v>78</v>
      </c>
      <c r="C75" s="138"/>
      <c r="D75" s="138"/>
      <c r="E75" s="138"/>
      <c r="F75" s="138">
        <v>4</v>
      </c>
      <c r="G75" s="138"/>
      <c r="H75" s="139">
        <v>4</v>
      </c>
      <c r="I75" s="138"/>
      <c r="J75" s="138">
        <v>1</v>
      </c>
      <c r="K75" s="138"/>
      <c r="L75" s="138">
        <v>7</v>
      </c>
      <c r="M75" s="138"/>
      <c r="N75" s="139">
        <v>8</v>
      </c>
      <c r="O75" s="138">
        <v>1</v>
      </c>
      <c r="P75" s="138"/>
      <c r="Q75" s="138">
        <v>1</v>
      </c>
      <c r="R75" s="138">
        <v>2</v>
      </c>
      <c r="S75" s="138">
        <v>1</v>
      </c>
      <c r="T75" s="139">
        <v>5</v>
      </c>
      <c r="U75" s="138">
        <v>1</v>
      </c>
      <c r="V75" s="138"/>
      <c r="W75" s="138">
        <v>1</v>
      </c>
      <c r="X75" s="138">
        <v>7</v>
      </c>
      <c r="Y75" s="138">
        <v>1</v>
      </c>
      <c r="Z75" s="139">
        <v>10</v>
      </c>
      <c r="AA75" s="138"/>
      <c r="AB75" s="138">
        <v>3</v>
      </c>
      <c r="AC75" s="138">
        <v>1</v>
      </c>
      <c r="AD75" s="138">
        <v>6</v>
      </c>
      <c r="AE75" s="138">
        <v>2</v>
      </c>
      <c r="AF75" s="139">
        <v>12</v>
      </c>
      <c r="AG75" s="140">
        <v>39</v>
      </c>
    </row>
    <row r="76" spans="2:33" s="132" customFormat="1" ht="13.9" customHeight="1">
      <c r="B76" s="137" t="s">
        <v>76</v>
      </c>
      <c r="C76" s="138">
        <v>1</v>
      </c>
      <c r="D76" s="138">
        <v>7</v>
      </c>
      <c r="E76" s="138">
        <v>7</v>
      </c>
      <c r="F76" s="138">
        <v>34</v>
      </c>
      <c r="G76" s="138">
        <v>14</v>
      </c>
      <c r="H76" s="139">
        <v>63</v>
      </c>
      <c r="I76" s="138">
        <v>1</v>
      </c>
      <c r="J76" s="138">
        <v>8</v>
      </c>
      <c r="K76" s="138">
        <v>7</v>
      </c>
      <c r="L76" s="138">
        <v>35</v>
      </c>
      <c r="M76" s="138">
        <v>15</v>
      </c>
      <c r="N76" s="139">
        <v>66</v>
      </c>
      <c r="O76" s="138">
        <v>1</v>
      </c>
      <c r="P76" s="138">
        <v>8</v>
      </c>
      <c r="Q76" s="138">
        <v>7</v>
      </c>
      <c r="R76" s="138">
        <v>33</v>
      </c>
      <c r="S76" s="138">
        <v>17</v>
      </c>
      <c r="T76" s="139">
        <v>66</v>
      </c>
      <c r="U76" s="138">
        <v>1</v>
      </c>
      <c r="V76" s="138">
        <v>8</v>
      </c>
      <c r="W76" s="138">
        <v>8</v>
      </c>
      <c r="X76" s="138">
        <v>38</v>
      </c>
      <c r="Y76" s="138">
        <v>25</v>
      </c>
      <c r="Z76" s="139">
        <v>80</v>
      </c>
      <c r="AA76" s="138">
        <v>1</v>
      </c>
      <c r="AB76" s="138">
        <v>9</v>
      </c>
      <c r="AC76" s="138">
        <v>7</v>
      </c>
      <c r="AD76" s="138">
        <v>36</v>
      </c>
      <c r="AE76" s="138">
        <v>24</v>
      </c>
      <c r="AF76" s="139">
        <v>77</v>
      </c>
      <c r="AG76" s="140">
        <v>352</v>
      </c>
    </row>
    <row r="77" spans="2:33" s="132" customFormat="1" ht="13.9" customHeight="1">
      <c r="B77" s="137" t="s">
        <v>101</v>
      </c>
      <c r="C77" s="138">
        <v>1</v>
      </c>
      <c r="D77" s="138">
        <v>11</v>
      </c>
      <c r="E77" s="138">
        <v>8</v>
      </c>
      <c r="F77" s="138">
        <v>40</v>
      </c>
      <c r="G77" s="138">
        <v>41</v>
      </c>
      <c r="H77" s="139">
        <v>101</v>
      </c>
      <c r="I77" s="138">
        <v>1</v>
      </c>
      <c r="J77" s="138">
        <v>11</v>
      </c>
      <c r="K77" s="138">
        <v>8</v>
      </c>
      <c r="L77" s="138">
        <v>40</v>
      </c>
      <c r="M77" s="138">
        <v>41</v>
      </c>
      <c r="N77" s="139">
        <v>101</v>
      </c>
      <c r="O77" s="138">
        <v>1</v>
      </c>
      <c r="P77" s="138">
        <v>11</v>
      </c>
      <c r="Q77" s="138">
        <v>8</v>
      </c>
      <c r="R77" s="138">
        <v>40</v>
      </c>
      <c r="S77" s="138">
        <v>41</v>
      </c>
      <c r="T77" s="139">
        <v>101</v>
      </c>
      <c r="U77" s="138">
        <v>1</v>
      </c>
      <c r="V77" s="138">
        <v>11</v>
      </c>
      <c r="W77" s="138">
        <v>8</v>
      </c>
      <c r="X77" s="138">
        <v>40</v>
      </c>
      <c r="Y77" s="138">
        <v>43</v>
      </c>
      <c r="Z77" s="139">
        <v>103</v>
      </c>
      <c r="AA77" s="138">
        <v>1</v>
      </c>
      <c r="AB77" s="138">
        <v>11</v>
      </c>
      <c r="AC77" s="138">
        <v>8</v>
      </c>
      <c r="AD77" s="138">
        <v>40</v>
      </c>
      <c r="AE77" s="138">
        <v>43</v>
      </c>
      <c r="AF77" s="139">
        <v>103</v>
      </c>
      <c r="AG77" s="140">
        <v>509</v>
      </c>
    </row>
    <row r="78" spans="2:33" s="132" customFormat="1" ht="13.9" customHeight="1">
      <c r="B78" s="137" t="s">
        <v>77</v>
      </c>
      <c r="C78" s="138">
        <v>1</v>
      </c>
      <c r="D78" s="138"/>
      <c r="E78" s="138">
        <v>1</v>
      </c>
      <c r="F78" s="138">
        <v>8</v>
      </c>
      <c r="G78" s="138">
        <v>1</v>
      </c>
      <c r="H78" s="139">
        <v>11</v>
      </c>
      <c r="I78" s="138"/>
      <c r="J78" s="138">
        <v>2</v>
      </c>
      <c r="K78" s="138">
        <v>1</v>
      </c>
      <c r="L78" s="138"/>
      <c r="M78" s="138"/>
      <c r="N78" s="139">
        <v>3</v>
      </c>
      <c r="O78" s="138"/>
      <c r="P78" s="138"/>
      <c r="Q78" s="138">
        <v>2</v>
      </c>
      <c r="R78" s="138">
        <v>6</v>
      </c>
      <c r="S78" s="138">
        <v>1</v>
      </c>
      <c r="T78" s="139">
        <v>9</v>
      </c>
      <c r="U78" s="138"/>
      <c r="V78" s="138">
        <v>1</v>
      </c>
      <c r="W78" s="138">
        <v>1</v>
      </c>
      <c r="X78" s="138">
        <v>3</v>
      </c>
      <c r="Y78" s="138">
        <v>1</v>
      </c>
      <c r="Z78" s="139">
        <v>6</v>
      </c>
      <c r="AA78" s="138"/>
      <c r="AB78" s="138"/>
      <c r="AC78" s="138"/>
      <c r="AD78" s="138">
        <v>8</v>
      </c>
      <c r="AE78" s="138"/>
      <c r="AF78" s="139">
        <v>8</v>
      </c>
      <c r="AG78" s="140">
        <v>37</v>
      </c>
    </row>
    <row r="79" spans="2:33" s="132" customFormat="1" ht="13.9" customHeight="1">
      <c r="B79" s="137" t="s">
        <v>87</v>
      </c>
      <c r="C79" s="138"/>
      <c r="D79" s="138"/>
      <c r="E79" s="138"/>
      <c r="F79" s="138">
        <v>8</v>
      </c>
      <c r="G79" s="138"/>
      <c r="H79" s="139">
        <v>8</v>
      </c>
      <c r="I79" s="138"/>
      <c r="J79" s="138">
        <v>3</v>
      </c>
      <c r="K79" s="138">
        <v>1</v>
      </c>
      <c r="L79" s="138">
        <v>3</v>
      </c>
      <c r="M79" s="138">
        <v>1</v>
      </c>
      <c r="N79" s="139">
        <v>8</v>
      </c>
      <c r="O79" s="138"/>
      <c r="P79" s="138"/>
      <c r="Q79" s="138"/>
      <c r="R79" s="138">
        <v>2</v>
      </c>
      <c r="S79" s="138">
        <v>1</v>
      </c>
      <c r="T79" s="139">
        <v>3</v>
      </c>
      <c r="U79" s="138"/>
      <c r="V79" s="138"/>
      <c r="W79" s="138"/>
      <c r="X79" s="138">
        <v>2</v>
      </c>
      <c r="Y79" s="138">
        <v>2</v>
      </c>
      <c r="Z79" s="139">
        <v>4</v>
      </c>
      <c r="AA79" s="138"/>
      <c r="AB79" s="138"/>
      <c r="AC79" s="138">
        <v>1</v>
      </c>
      <c r="AD79" s="138">
        <v>1</v>
      </c>
      <c r="AE79" s="138">
        <v>1</v>
      </c>
      <c r="AF79" s="139">
        <v>3</v>
      </c>
      <c r="AG79" s="140">
        <v>26</v>
      </c>
    </row>
    <row r="80" spans="2:33" s="132" customFormat="1" ht="13.9" customHeight="1">
      <c r="B80" s="137" t="s">
        <v>98</v>
      </c>
      <c r="C80" s="138">
        <v>1</v>
      </c>
      <c r="D80" s="138">
        <v>11</v>
      </c>
      <c r="E80" s="138">
        <v>8</v>
      </c>
      <c r="F80" s="138">
        <v>40</v>
      </c>
      <c r="G80" s="138">
        <v>35</v>
      </c>
      <c r="H80" s="139">
        <v>95</v>
      </c>
      <c r="I80" s="138">
        <v>1</v>
      </c>
      <c r="J80" s="138">
        <v>11</v>
      </c>
      <c r="K80" s="138">
        <v>8</v>
      </c>
      <c r="L80" s="138">
        <v>40</v>
      </c>
      <c r="M80" s="138">
        <v>34</v>
      </c>
      <c r="N80" s="139">
        <v>94</v>
      </c>
      <c r="O80" s="138">
        <v>1</v>
      </c>
      <c r="P80" s="138">
        <v>11</v>
      </c>
      <c r="Q80" s="138">
        <v>8</v>
      </c>
      <c r="R80" s="138">
        <v>40</v>
      </c>
      <c r="S80" s="138">
        <v>35</v>
      </c>
      <c r="T80" s="139">
        <v>95</v>
      </c>
      <c r="U80" s="138">
        <v>1</v>
      </c>
      <c r="V80" s="138">
        <v>11</v>
      </c>
      <c r="W80" s="138">
        <v>8</v>
      </c>
      <c r="X80" s="138">
        <v>40</v>
      </c>
      <c r="Y80" s="138">
        <v>33</v>
      </c>
      <c r="Z80" s="139">
        <v>93</v>
      </c>
      <c r="AA80" s="138">
        <v>1</v>
      </c>
      <c r="AB80" s="138">
        <v>11</v>
      </c>
      <c r="AC80" s="138">
        <v>8</v>
      </c>
      <c r="AD80" s="138">
        <v>40</v>
      </c>
      <c r="AE80" s="138">
        <v>34</v>
      </c>
      <c r="AF80" s="139">
        <v>94</v>
      </c>
      <c r="AG80" s="140">
        <v>471</v>
      </c>
    </row>
    <row r="81" spans="2:33" s="132" customFormat="1" ht="13.9" customHeight="1">
      <c r="B81" s="137" t="s">
        <v>92</v>
      </c>
      <c r="C81" s="138"/>
      <c r="D81" s="138"/>
      <c r="E81" s="138">
        <v>8</v>
      </c>
      <c r="F81" s="138">
        <v>40</v>
      </c>
      <c r="G81" s="138">
        <v>28</v>
      </c>
      <c r="H81" s="139">
        <v>76</v>
      </c>
      <c r="I81" s="138"/>
      <c r="J81" s="138"/>
      <c r="K81" s="138">
        <v>8</v>
      </c>
      <c r="L81" s="138">
        <v>40</v>
      </c>
      <c r="M81" s="138">
        <v>32</v>
      </c>
      <c r="N81" s="139">
        <v>80</v>
      </c>
      <c r="O81" s="138"/>
      <c r="P81" s="138"/>
      <c r="Q81" s="138">
        <v>8</v>
      </c>
      <c r="R81" s="138">
        <v>40</v>
      </c>
      <c r="S81" s="138">
        <v>34</v>
      </c>
      <c r="T81" s="139">
        <v>82</v>
      </c>
      <c r="U81" s="138"/>
      <c r="V81" s="138"/>
      <c r="W81" s="138">
        <v>8</v>
      </c>
      <c r="X81" s="138">
        <v>40</v>
      </c>
      <c r="Y81" s="138">
        <v>27</v>
      </c>
      <c r="Z81" s="139">
        <v>75</v>
      </c>
      <c r="AA81" s="138"/>
      <c r="AB81" s="138"/>
      <c r="AC81" s="138">
        <v>8</v>
      </c>
      <c r="AD81" s="138">
        <v>39</v>
      </c>
      <c r="AE81" s="138">
        <v>29</v>
      </c>
      <c r="AF81" s="139">
        <v>76</v>
      </c>
      <c r="AG81" s="140">
        <v>389</v>
      </c>
    </row>
    <row r="82" spans="2:33" s="132" customFormat="1" ht="13.9" customHeight="1">
      <c r="B82" s="137" t="s">
        <v>91</v>
      </c>
      <c r="C82" s="138">
        <v>1</v>
      </c>
      <c r="D82" s="138">
        <v>11</v>
      </c>
      <c r="E82" s="138">
        <v>7</v>
      </c>
      <c r="F82" s="138"/>
      <c r="G82" s="138"/>
      <c r="H82" s="139">
        <v>19</v>
      </c>
      <c r="I82" s="138">
        <v>1</v>
      </c>
      <c r="J82" s="138">
        <v>11</v>
      </c>
      <c r="K82" s="138">
        <v>7</v>
      </c>
      <c r="L82" s="138"/>
      <c r="M82" s="138"/>
      <c r="N82" s="139">
        <v>19</v>
      </c>
      <c r="O82" s="138">
        <v>1</v>
      </c>
      <c r="P82" s="138">
        <v>11</v>
      </c>
      <c r="Q82" s="138">
        <v>7</v>
      </c>
      <c r="R82" s="138"/>
      <c r="S82" s="138"/>
      <c r="T82" s="139">
        <v>19</v>
      </c>
      <c r="U82" s="138">
        <v>1</v>
      </c>
      <c r="V82" s="138">
        <v>11</v>
      </c>
      <c r="W82" s="138">
        <v>7</v>
      </c>
      <c r="X82" s="138"/>
      <c r="Y82" s="138"/>
      <c r="Z82" s="139">
        <v>19</v>
      </c>
      <c r="AA82" s="138">
        <v>1</v>
      </c>
      <c r="AB82" s="138">
        <v>11</v>
      </c>
      <c r="AC82" s="138">
        <v>7</v>
      </c>
      <c r="AD82" s="138"/>
      <c r="AE82" s="138"/>
      <c r="AF82" s="139">
        <v>19</v>
      </c>
      <c r="AG82" s="140">
        <v>95</v>
      </c>
    </row>
    <row r="83" spans="2:33" s="132" customFormat="1" ht="13.9" customHeight="1">
      <c r="B83" s="137" t="s">
        <v>93</v>
      </c>
      <c r="C83" s="138"/>
      <c r="D83" s="138"/>
      <c r="E83" s="138">
        <v>7</v>
      </c>
      <c r="F83" s="138">
        <v>31</v>
      </c>
      <c r="G83" s="138">
        <v>5</v>
      </c>
      <c r="H83" s="139">
        <v>43</v>
      </c>
      <c r="I83" s="138"/>
      <c r="J83" s="138"/>
      <c r="K83" s="138">
        <v>7</v>
      </c>
      <c r="L83" s="138">
        <v>35</v>
      </c>
      <c r="M83" s="138">
        <v>9</v>
      </c>
      <c r="N83" s="139">
        <v>51</v>
      </c>
      <c r="O83" s="138"/>
      <c r="P83" s="138">
        <v>1</v>
      </c>
      <c r="Q83" s="138">
        <v>7</v>
      </c>
      <c r="R83" s="138">
        <v>34</v>
      </c>
      <c r="S83" s="138">
        <v>9</v>
      </c>
      <c r="T83" s="139">
        <v>51</v>
      </c>
      <c r="U83" s="138"/>
      <c r="V83" s="138"/>
      <c r="W83" s="138">
        <v>6</v>
      </c>
      <c r="X83" s="138">
        <v>36</v>
      </c>
      <c r="Y83" s="138">
        <v>13</v>
      </c>
      <c r="Z83" s="139">
        <v>55</v>
      </c>
      <c r="AA83" s="138"/>
      <c r="AB83" s="138"/>
      <c r="AC83" s="138">
        <v>7</v>
      </c>
      <c r="AD83" s="138">
        <v>38</v>
      </c>
      <c r="AE83" s="138">
        <v>14</v>
      </c>
      <c r="AF83" s="139">
        <v>59</v>
      </c>
      <c r="AG83" s="140">
        <v>259</v>
      </c>
    </row>
    <row r="84" spans="2:33" s="132" customFormat="1" ht="13.9" customHeight="1">
      <c r="B84" s="137" t="s">
        <v>94</v>
      </c>
      <c r="C84" s="138"/>
      <c r="D84" s="138"/>
      <c r="E84" s="138">
        <v>1</v>
      </c>
      <c r="F84" s="138">
        <v>8</v>
      </c>
      <c r="G84" s="138">
        <v>5</v>
      </c>
      <c r="H84" s="139">
        <v>14</v>
      </c>
      <c r="I84" s="138"/>
      <c r="J84" s="138">
        <v>2</v>
      </c>
      <c r="K84" s="138">
        <v>1</v>
      </c>
      <c r="L84" s="138">
        <v>13</v>
      </c>
      <c r="M84" s="138">
        <v>14</v>
      </c>
      <c r="N84" s="139">
        <v>30</v>
      </c>
      <c r="O84" s="138">
        <v>1</v>
      </c>
      <c r="P84" s="138">
        <v>1</v>
      </c>
      <c r="Q84" s="138"/>
      <c r="R84" s="138">
        <v>14</v>
      </c>
      <c r="S84" s="138">
        <v>19</v>
      </c>
      <c r="T84" s="139">
        <v>35</v>
      </c>
      <c r="U84" s="138"/>
      <c r="V84" s="138">
        <v>1</v>
      </c>
      <c r="W84" s="138">
        <v>3</v>
      </c>
      <c r="X84" s="138">
        <v>16</v>
      </c>
      <c r="Y84" s="138">
        <v>14</v>
      </c>
      <c r="Z84" s="139">
        <v>34</v>
      </c>
      <c r="AA84" s="138">
        <v>1</v>
      </c>
      <c r="AB84" s="138">
        <v>1</v>
      </c>
      <c r="AC84" s="138">
        <v>2</v>
      </c>
      <c r="AD84" s="138">
        <v>16</v>
      </c>
      <c r="AE84" s="138">
        <v>12</v>
      </c>
      <c r="AF84" s="139">
        <v>32</v>
      </c>
      <c r="AG84" s="140">
        <v>145</v>
      </c>
    </row>
    <row r="85" spans="2:33" s="132" customFormat="1" ht="13.9" customHeight="1">
      <c r="B85" s="137" t="s">
        <v>102</v>
      </c>
      <c r="C85" s="138"/>
      <c r="D85" s="138"/>
      <c r="E85" s="138">
        <v>3</v>
      </c>
      <c r="F85" s="138">
        <v>29</v>
      </c>
      <c r="G85" s="138">
        <v>13</v>
      </c>
      <c r="H85" s="139">
        <v>45</v>
      </c>
      <c r="I85" s="138"/>
      <c r="J85" s="138"/>
      <c r="K85" s="138">
        <v>5</v>
      </c>
      <c r="L85" s="138">
        <v>15</v>
      </c>
      <c r="M85" s="138">
        <v>3</v>
      </c>
      <c r="N85" s="139">
        <v>23</v>
      </c>
      <c r="O85" s="138"/>
      <c r="P85" s="138"/>
      <c r="Q85" s="138">
        <v>5</v>
      </c>
      <c r="R85" s="138">
        <v>21</v>
      </c>
      <c r="S85" s="138">
        <v>2</v>
      </c>
      <c r="T85" s="139">
        <v>28</v>
      </c>
      <c r="U85" s="138"/>
      <c r="V85" s="138"/>
      <c r="W85" s="138">
        <v>4</v>
      </c>
      <c r="X85" s="138">
        <v>14</v>
      </c>
      <c r="Y85" s="138">
        <v>4</v>
      </c>
      <c r="Z85" s="139">
        <v>22</v>
      </c>
      <c r="AA85" s="138"/>
      <c r="AB85" s="138">
        <v>3</v>
      </c>
      <c r="AC85" s="138">
        <v>3</v>
      </c>
      <c r="AD85" s="138">
        <v>12</v>
      </c>
      <c r="AE85" s="138">
        <v>6</v>
      </c>
      <c r="AF85" s="139">
        <v>24</v>
      </c>
      <c r="AG85" s="140">
        <v>142</v>
      </c>
    </row>
    <row r="86" spans="2:33" s="132" customFormat="1" ht="13.9" customHeight="1">
      <c r="B86" s="137" t="s">
        <v>82</v>
      </c>
      <c r="C86" s="138">
        <v>1</v>
      </c>
      <c r="D86" s="138">
        <v>2</v>
      </c>
      <c r="E86" s="138">
        <v>2</v>
      </c>
      <c r="F86" s="138">
        <v>10</v>
      </c>
      <c r="G86" s="138">
        <v>1</v>
      </c>
      <c r="H86" s="139">
        <v>16</v>
      </c>
      <c r="I86" s="138"/>
      <c r="J86" s="138">
        <v>2</v>
      </c>
      <c r="K86" s="138">
        <v>4</v>
      </c>
      <c r="L86" s="138">
        <v>13</v>
      </c>
      <c r="M86" s="138">
        <v>3</v>
      </c>
      <c r="N86" s="139">
        <v>22</v>
      </c>
      <c r="O86" s="138">
        <v>1</v>
      </c>
      <c r="P86" s="138">
        <v>3</v>
      </c>
      <c r="Q86" s="138">
        <v>2</v>
      </c>
      <c r="R86" s="138">
        <v>9</v>
      </c>
      <c r="S86" s="138">
        <v>5</v>
      </c>
      <c r="T86" s="139">
        <v>20</v>
      </c>
      <c r="U86" s="138">
        <v>1</v>
      </c>
      <c r="V86" s="138"/>
      <c r="W86" s="138">
        <v>1</v>
      </c>
      <c r="X86" s="138">
        <v>11</v>
      </c>
      <c r="Y86" s="138">
        <v>1</v>
      </c>
      <c r="Z86" s="139">
        <v>14</v>
      </c>
      <c r="AA86" s="138"/>
      <c r="AB86" s="138"/>
      <c r="AC86" s="138">
        <v>4</v>
      </c>
      <c r="AD86" s="138">
        <v>10</v>
      </c>
      <c r="AE86" s="138">
        <v>2</v>
      </c>
      <c r="AF86" s="139">
        <v>16</v>
      </c>
      <c r="AG86" s="140">
        <v>88</v>
      </c>
    </row>
    <row r="87" spans="2:33" s="132" customFormat="1" ht="13.9" customHeight="1">
      <c r="B87" s="137" t="s">
        <v>85</v>
      </c>
      <c r="C87" s="138">
        <v>1</v>
      </c>
      <c r="D87" s="138">
        <v>2</v>
      </c>
      <c r="E87" s="138">
        <v>3</v>
      </c>
      <c r="F87" s="138">
        <v>17</v>
      </c>
      <c r="G87" s="138">
        <v>4</v>
      </c>
      <c r="H87" s="139">
        <v>27</v>
      </c>
      <c r="I87" s="138">
        <v>1</v>
      </c>
      <c r="J87" s="138">
        <v>1</v>
      </c>
      <c r="K87" s="138">
        <v>4</v>
      </c>
      <c r="L87" s="138">
        <v>15</v>
      </c>
      <c r="M87" s="138">
        <v>5</v>
      </c>
      <c r="N87" s="139">
        <v>26</v>
      </c>
      <c r="O87" s="138">
        <v>1</v>
      </c>
      <c r="P87" s="138">
        <v>1</v>
      </c>
      <c r="Q87" s="138">
        <v>3</v>
      </c>
      <c r="R87" s="138">
        <v>16</v>
      </c>
      <c r="S87" s="138">
        <v>2</v>
      </c>
      <c r="T87" s="139">
        <v>23</v>
      </c>
      <c r="U87" s="138"/>
      <c r="V87" s="138">
        <v>2</v>
      </c>
      <c r="W87" s="138">
        <v>1</v>
      </c>
      <c r="X87" s="138">
        <v>16</v>
      </c>
      <c r="Y87" s="138">
        <v>11</v>
      </c>
      <c r="Z87" s="139">
        <v>30</v>
      </c>
      <c r="AA87" s="138">
        <v>1</v>
      </c>
      <c r="AB87" s="138">
        <v>2</v>
      </c>
      <c r="AC87" s="138">
        <v>4</v>
      </c>
      <c r="AD87" s="138">
        <v>23</v>
      </c>
      <c r="AE87" s="138">
        <v>11</v>
      </c>
      <c r="AF87" s="139">
        <v>41</v>
      </c>
      <c r="AG87" s="140">
        <v>147</v>
      </c>
    </row>
    <row r="88" spans="2:33" s="132" customFormat="1" ht="13.9" customHeight="1">
      <c r="B88" s="137" t="s">
        <v>80</v>
      </c>
      <c r="C88" s="138"/>
      <c r="D88" s="138">
        <v>2</v>
      </c>
      <c r="E88" s="138">
        <v>2</v>
      </c>
      <c r="F88" s="138">
        <v>5</v>
      </c>
      <c r="G88" s="138"/>
      <c r="H88" s="139">
        <v>9</v>
      </c>
      <c r="I88" s="138">
        <v>1</v>
      </c>
      <c r="J88" s="138"/>
      <c r="K88" s="138"/>
      <c r="L88" s="138">
        <v>1</v>
      </c>
      <c r="M88" s="138"/>
      <c r="N88" s="139">
        <v>2</v>
      </c>
      <c r="O88" s="138"/>
      <c r="P88" s="138">
        <v>1</v>
      </c>
      <c r="Q88" s="138"/>
      <c r="R88" s="138">
        <v>7</v>
      </c>
      <c r="S88" s="138">
        <v>1</v>
      </c>
      <c r="T88" s="139">
        <v>9</v>
      </c>
      <c r="U88" s="138"/>
      <c r="V88" s="138"/>
      <c r="W88" s="138"/>
      <c r="X88" s="138">
        <v>5</v>
      </c>
      <c r="Y88" s="138">
        <v>1</v>
      </c>
      <c r="Z88" s="139">
        <v>6</v>
      </c>
      <c r="AA88" s="138"/>
      <c r="AB88" s="138">
        <v>1</v>
      </c>
      <c r="AC88" s="138"/>
      <c r="AD88" s="138">
        <v>4</v>
      </c>
      <c r="AE88" s="138">
        <v>1</v>
      </c>
      <c r="AF88" s="139">
        <v>6</v>
      </c>
      <c r="AG88" s="140">
        <v>32</v>
      </c>
    </row>
    <row r="89" spans="2:33" s="132" customFormat="1" ht="13.9" customHeight="1">
      <c r="B89" s="137" t="s">
        <v>103</v>
      </c>
      <c r="C89" s="138"/>
      <c r="D89" s="138"/>
      <c r="E89" s="138"/>
      <c r="F89" s="138"/>
      <c r="G89" s="138"/>
      <c r="H89" s="139"/>
      <c r="I89" s="138"/>
      <c r="J89" s="138"/>
      <c r="K89" s="138"/>
      <c r="L89" s="138">
        <v>2</v>
      </c>
      <c r="M89" s="138"/>
      <c r="N89" s="139">
        <v>2</v>
      </c>
      <c r="O89" s="138"/>
      <c r="P89" s="138"/>
      <c r="Q89" s="138"/>
      <c r="R89" s="138">
        <v>2</v>
      </c>
      <c r="S89" s="138"/>
      <c r="T89" s="139">
        <v>2</v>
      </c>
      <c r="U89" s="138"/>
      <c r="V89" s="138"/>
      <c r="W89" s="138"/>
      <c r="X89" s="138">
        <v>1</v>
      </c>
      <c r="Y89" s="138"/>
      <c r="Z89" s="139">
        <v>1</v>
      </c>
      <c r="AA89" s="138"/>
      <c r="AB89" s="138"/>
      <c r="AC89" s="138"/>
      <c r="AD89" s="138">
        <v>1</v>
      </c>
      <c r="AE89" s="138"/>
      <c r="AF89" s="139">
        <v>1</v>
      </c>
      <c r="AG89" s="140">
        <v>6</v>
      </c>
    </row>
    <row r="90" spans="2:33" s="132" customFormat="1" ht="13.9" customHeight="1">
      <c r="B90" s="137" t="s">
        <v>105</v>
      </c>
      <c r="C90" s="138"/>
      <c r="D90" s="138"/>
      <c r="E90" s="138"/>
      <c r="F90" s="138">
        <v>4</v>
      </c>
      <c r="G90" s="138"/>
      <c r="H90" s="139">
        <v>4</v>
      </c>
      <c r="I90" s="138"/>
      <c r="J90" s="138"/>
      <c r="K90" s="138"/>
      <c r="L90" s="138">
        <v>1</v>
      </c>
      <c r="M90" s="138"/>
      <c r="N90" s="139">
        <v>1</v>
      </c>
      <c r="O90" s="138"/>
      <c r="P90" s="138"/>
      <c r="Q90" s="138">
        <v>1</v>
      </c>
      <c r="R90" s="138">
        <v>5</v>
      </c>
      <c r="S90" s="138">
        <v>2</v>
      </c>
      <c r="T90" s="139">
        <v>8</v>
      </c>
      <c r="U90" s="138"/>
      <c r="V90" s="138"/>
      <c r="W90" s="138">
        <v>1</v>
      </c>
      <c r="X90" s="138">
        <v>6</v>
      </c>
      <c r="Y90" s="138">
        <v>3</v>
      </c>
      <c r="Z90" s="139">
        <v>10</v>
      </c>
      <c r="AA90" s="138"/>
      <c r="AB90" s="138"/>
      <c r="AC90" s="138">
        <v>1</v>
      </c>
      <c r="AD90" s="138">
        <v>8</v>
      </c>
      <c r="AE90" s="138">
        <v>1</v>
      </c>
      <c r="AF90" s="139">
        <v>10</v>
      </c>
      <c r="AG90" s="140">
        <v>33</v>
      </c>
    </row>
    <row r="91" spans="2:33" s="132" customFormat="1" ht="13.9" customHeight="1">
      <c r="B91" s="137" t="s">
        <v>100</v>
      </c>
      <c r="C91" s="138"/>
      <c r="D91" s="138"/>
      <c r="E91" s="138">
        <v>1</v>
      </c>
      <c r="F91" s="138">
        <v>3</v>
      </c>
      <c r="G91" s="138"/>
      <c r="H91" s="139">
        <v>4</v>
      </c>
      <c r="I91" s="138"/>
      <c r="J91" s="138"/>
      <c r="K91" s="138">
        <v>1</v>
      </c>
      <c r="L91" s="138">
        <v>2</v>
      </c>
      <c r="M91" s="138"/>
      <c r="N91" s="139">
        <v>3</v>
      </c>
      <c r="O91" s="138"/>
      <c r="P91" s="138"/>
      <c r="Q91" s="138"/>
      <c r="R91" s="138"/>
      <c r="S91" s="138">
        <v>1</v>
      </c>
      <c r="T91" s="139">
        <v>1</v>
      </c>
      <c r="U91" s="138">
        <v>1</v>
      </c>
      <c r="V91" s="138"/>
      <c r="W91" s="138"/>
      <c r="X91" s="138"/>
      <c r="Y91" s="138"/>
      <c r="Z91" s="139">
        <v>1</v>
      </c>
      <c r="AA91" s="138"/>
      <c r="AB91" s="138">
        <v>1</v>
      </c>
      <c r="AC91" s="138"/>
      <c r="AD91" s="138">
        <v>2</v>
      </c>
      <c r="AE91" s="138"/>
      <c r="AF91" s="139">
        <v>3</v>
      </c>
      <c r="AG91" s="140">
        <v>12</v>
      </c>
    </row>
    <row r="92" spans="2:33" s="132" customFormat="1" ht="13.9" customHeight="1">
      <c r="B92" s="137" t="s">
        <v>81</v>
      </c>
      <c r="C92" s="138"/>
      <c r="D92" s="138"/>
      <c r="E92" s="138">
        <v>1</v>
      </c>
      <c r="F92" s="138">
        <v>1</v>
      </c>
      <c r="G92" s="138"/>
      <c r="H92" s="139">
        <v>2</v>
      </c>
      <c r="I92" s="138"/>
      <c r="J92" s="138"/>
      <c r="K92" s="138"/>
      <c r="L92" s="138">
        <v>3</v>
      </c>
      <c r="M92" s="138"/>
      <c r="N92" s="139">
        <v>3</v>
      </c>
      <c r="O92" s="138"/>
      <c r="P92" s="138"/>
      <c r="Q92" s="138">
        <v>1</v>
      </c>
      <c r="R92" s="138"/>
      <c r="S92" s="138"/>
      <c r="T92" s="139">
        <v>1</v>
      </c>
      <c r="U92" s="138"/>
      <c r="V92" s="138"/>
      <c r="W92" s="138"/>
      <c r="X92" s="138">
        <v>3</v>
      </c>
      <c r="Y92" s="138"/>
      <c r="Z92" s="139">
        <v>3</v>
      </c>
      <c r="AA92" s="138"/>
      <c r="AB92" s="138">
        <v>2</v>
      </c>
      <c r="AC92" s="138"/>
      <c r="AD92" s="138">
        <v>1</v>
      </c>
      <c r="AE92" s="138"/>
      <c r="AF92" s="139">
        <v>3</v>
      </c>
      <c r="AG92" s="140">
        <v>12</v>
      </c>
    </row>
    <row r="93" spans="2:33" s="132" customFormat="1" ht="13.9" customHeight="1">
      <c r="B93" s="137" t="s">
        <v>95</v>
      </c>
      <c r="C93" s="138"/>
      <c r="D93" s="138"/>
      <c r="E93" s="138"/>
      <c r="F93" s="138">
        <v>1</v>
      </c>
      <c r="G93" s="138">
        <v>1</v>
      </c>
      <c r="H93" s="139">
        <v>2</v>
      </c>
      <c r="I93" s="138"/>
      <c r="J93" s="138"/>
      <c r="K93" s="138">
        <v>1</v>
      </c>
      <c r="L93" s="138">
        <v>2</v>
      </c>
      <c r="M93" s="138"/>
      <c r="N93" s="139">
        <v>3</v>
      </c>
      <c r="O93" s="138"/>
      <c r="P93" s="138"/>
      <c r="Q93" s="138"/>
      <c r="R93" s="138">
        <v>2</v>
      </c>
      <c r="S93" s="138"/>
      <c r="T93" s="139">
        <v>2</v>
      </c>
      <c r="U93" s="138"/>
      <c r="V93" s="138">
        <v>1</v>
      </c>
      <c r="W93" s="138">
        <v>1</v>
      </c>
      <c r="X93" s="138">
        <v>5</v>
      </c>
      <c r="Y93" s="138"/>
      <c r="Z93" s="139">
        <v>7</v>
      </c>
      <c r="AA93" s="138"/>
      <c r="AB93" s="138"/>
      <c r="AC93" s="138"/>
      <c r="AD93" s="138">
        <v>3</v>
      </c>
      <c r="AE93" s="138">
        <v>1</v>
      </c>
      <c r="AF93" s="139">
        <v>4</v>
      </c>
      <c r="AG93" s="140">
        <v>18</v>
      </c>
    </row>
    <row r="94" spans="2:33" s="132" customFormat="1" ht="13.9" customHeight="1">
      <c r="B94" s="137" t="s">
        <v>104</v>
      </c>
      <c r="C94" s="138"/>
      <c r="D94" s="138"/>
      <c r="E94" s="138"/>
      <c r="F94" s="138">
        <v>1</v>
      </c>
      <c r="G94" s="138"/>
      <c r="H94" s="139">
        <v>1</v>
      </c>
      <c r="I94" s="138"/>
      <c r="J94" s="138"/>
      <c r="K94" s="138"/>
      <c r="L94" s="138">
        <v>11</v>
      </c>
      <c r="M94" s="138"/>
      <c r="N94" s="139">
        <v>11</v>
      </c>
      <c r="O94" s="138"/>
      <c r="P94" s="138"/>
      <c r="Q94" s="138"/>
      <c r="R94" s="138">
        <v>3</v>
      </c>
      <c r="S94" s="138"/>
      <c r="T94" s="139">
        <v>3</v>
      </c>
      <c r="U94" s="138"/>
      <c r="V94" s="138"/>
      <c r="W94" s="138">
        <v>1</v>
      </c>
      <c r="X94" s="138">
        <v>7</v>
      </c>
      <c r="Y94" s="138"/>
      <c r="Z94" s="139">
        <v>8</v>
      </c>
      <c r="AA94" s="138"/>
      <c r="AB94" s="138">
        <v>1</v>
      </c>
      <c r="AC94" s="138"/>
      <c r="AD94" s="138">
        <v>7</v>
      </c>
      <c r="AE94" s="138"/>
      <c r="AF94" s="139">
        <v>8</v>
      </c>
      <c r="AG94" s="140">
        <v>31</v>
      </c>
    </row>
    <row r="95" spans="2:33" s="132" customFormat="1" ht="13.9" customHeight="1">
      <c r="B95" s="137" t="s">
        <v>99</v>
      </c>
      <c r="C95" s="138"/>
      <c r="D95" s="138"/>
      <c r="E95" s="138"/>
      <c r="F95" s="138">
        <v>1</v>
      </c>
      <c r="G95" s="138"/>
      <c r="H95" s="139">
        <v>1</v>
      </c>
      <c r="I95" s="138"/>
      <c r="J95" s="138"/>
      <c r="K95" s="138"/>
      <c r="L95" s="138">
        <v>1</v>
      </c>
      <c r="M95" s="138"/>
      <c r="N95" s="139">
        <v>1</v>
      </c>
      <c r="O95" s="138"/>
      <c r="P95" s="138"/>
      <c r="Q95" s="138"/>
      <c r="R95" s="138">
        <v>1</v>
      </c>
      <c r="S95" s="138"/>
      <c r="T95" s="139">
        <v>1</v>
      </c>
      <c r="U95" s="138"/>
      <c r="V95" s="138"/>
      <c r="W95" s="138"/>
      <c r="X95" s="138"/>
      <c r="Y95" s="138"/>
      <c r="Z95" s="139"/>
      <c r="AA95" s="138"/>
      <c r="AB95" s="138"/>
      <c r="AC95" s="138"/>
      <c r="AD95" s="138"/>
      <c r="AE95" s="138"/>
      <c r="AF95" s="139"/>
      <c r="AG95" s="140">
        <v>3</v>
      </c>
    </row>
    <row r="96" spans="2:33" s="132" customFormat="1" ht="13.9" customHeight="1">
      <c r="B96" s="137" t="s">
        <v>83</v>
      </c>
      <c r="C96" s="138"/>
      <c r="D96" s="138"/>
      <c r="E96" s="138"/>
      <c r="F96" s="138"/>
      <c r="G96" s="138"/>
      <c r="H96" s="139"/>
      <c r="I96" s="138"/>
      <c r="J96" s="138"/>
      <c r="K96" s="138"/>
      <c r="L96" s="138">
        <v>1</v>
      </c>
      <c r="M96" s="138"/>
      <c r="N96" s="139">
        <v>1</v>
      </c>
      <c r="O96" s="138"/>
      <c r="P96" s="138"/>
      <c r="Q96" s="138"/>
      <c r="R96" s="138"/>
      <c r="S96" s="138"/>
      <c r="T96" s="139"/>
      <c r="U96" s="138"/>
      <c r="V96" s="138"/>
      <c r="W96" s="138">
        <v>1</v>
      </c>
      <c r="X96" s="138">
        <v>2</v>
      </c>
      <c r="Y96" s="138"/>
      <c r="Z96" s="139">
        <v>3</v>
      </c>
      <c r="AA96" s="138"/>
      <c r="AB96" s="138"/>
      <c r="AC96" s="138">
        <v>1</v>
      </c>
      <c r="AD96" s="138"/>
      <c r="AE96" s="138"/>
      <c r="AF96" s="139">
        <v>1</v>
      </c>
      <c r="AG96" s="140">
        <v>5</v>
      </c>
    </row>
    <row r="97" spans="2:33" s="132" customFormat="1" ht="13.9" customHeight="1">
      <c r="B97" s="137" t="s">
        <v>90</v>
      </c>
      <c r="C97" s="138"/>
      <c r="D97" s="138"/>
      <c r="E97" s="138"/>
      <c r="F97" s="138"/>
      <c r="G97" s="138"/>
      <c r="H97" s="139"/>
      <c r="I97" s="138"/>
      <c r="J97" s="138"/>
      <c r="K97" s="138">
        <v>1</v>
      </c>
      <c r="L97" s="138"/>
      <c r="M97" s="138"/>
      <c r="N97" s="139">
        <v>1</v>
      </c>
      <c r="O97" s="138"/>
      <c r="P97" s="138"/>
      <c r="Q97" s="138"/>
      <c r="R97" s="138">
        <v>2</v>
      </c>
      <c r="S97" s="138"/>
      <c r="T97" s="139">
        <v>2</v>
      </c>
      <c r="U97" s="138"/>
      <c r="V97" s="138"/>
      <c r="W97" s="138"/>
      <c r="X97" s="138">
        <v>4</v>
      </c>
      <c r="Y97" s="138">
        <v>2</v>
      </c>
      <c r="Z97" s="139">
        <v>6</v>
      </c>
      <c r="AA97" s="138"/>
      <c r="AB97" s="138"/>
      <c r="AC97" s="138">
        <v>2</v>
      </c>
      <c r="AD97" s="138">
        <v>9</v>
      </c>
      <c r="AE97" s="138">
        <v>3</v>
      </c>
      <c r="AF97" s="139">
        <v>14</v>
      </c>
      <c r="AG97" s="140">
        <v>23</v>
      </c>
    </row>
    <row r="98" spans="2:33" s="132" customFormat="1" ht="13.9" customHeight="1">
      <c r="B98" s="137" t="s">
        <v>88</v>
      </c>
      <c r="C98" s="138"/>
      <c r="D98" s="138">
        <v>1</v>
      </c>
      <c r="E98" s="138"/>
      <c r="F98" s="138">
        <v>4</v>
      </c>
      <c r="G98" s="138"/>
      <c r="H98" s="139">
        <v>5</v>
      </c>
      <c r="I98" s="138"/>
      <c r="J98" s="138"/>
      <c r="K98" s="138"/>
      <c r="L98" s="138">
        <v>2</v>
      </c>
      <c r="M98" s="138"/>
      <c r="N98" s="139">
        <v>2</v>
      </c>
      <c r="O98" s="138"/>
      <c r="P98" s="138">
        <v>1</v>
      </c>
      <c r="Q98" s="138"/>
      <c r="R98" s="138">
        <v>3</v>
      </c>
      <c r="S98" s="138"/>
      <c r="T98" s="139">
        <v>4</v>
      </c>
      <c r="U98" s="138"/>
      <c r="V98" s="138"/>
      <c r="W98" s="138"/>
      <c r="X98" s="138">
        <v>2</v>
      </c>
      <c r="Y98" s="138"/>
      <c r="Z98" s="139">
        <v>2</v>
      </c>
      <c r="AA98" s="138"/>
      <c r="AB98" s="138"/>
      <c r="AC98" s="138"/>
      <c r="AD98" s="138">
        <v>2</v>
      </c>
      <c r="AE98" s="138"/>
      <c r="AF98" s="139">
        <v>2</v>
      </c>
      <c r="AG98" s="140">
        <v>15</v>
      </c>
    </row>
    <row r="99" spans="2:33" s="132" customFormat="1" ht="13.9" customHeight="1">
      <c r="B99" s="137" t="s">
        <v>79</v>
      </c>
      <c r="C99" s="138"/>
      <c r="D99" s="138"/>
      <c r="E99" s="138"/>
      <c r="F99" s="138"/>
      <c r="G99" s="138"/>
      <c r="H99" s="139"/>
      <c r="I99" s="138"/>
      <c r="J99" s="138"/>
      <c r="K99" s="138"/>
      <c r="L99" s="138">
        <v>1</v>
      </c>
      <c r="M99" s="138"/>
      <c r="N99" s="139">
        <v>1</v>
      </c>
      <c r="O99" s="138"/>
      <c r="P99" s="138"/>
      <c r="Q99" s="138"/>
      <c r="R99" s="138">
        <v>2</v>
      </c>
      <c r="S99" s="138"/>
      <c r="T99" s="139">
        <v>2</v>
      </c>
      <c r="U99" s="138"/>
      <c r="V99" s="138"/>
      <c r="W99" s="138"/>
      <c r="X99" s="138"/>
      <c r="Y99" s="138"/>
      <c r="Z99" s="139"/>
      <c r="AA99" s="138"/>
      <c r="AB99" s="138"/>
      <c r="AC99" s="138"/>
      <c r="AD99" s="138">
        <v>1</v>
      </c>
      <c r="AE99" s="138"/>
      <c r="AF99" s="139">
        <v>1</v>
      </c>
      <c r="AG99" s="140">
        <v>4</v>
      </c>
    </row>
    <row r="100" spans="2:33" s="132" customFormat="1" ht="13.9" customHeight="1">
      <c r="B100" s="137" t="s">
        <v>89</v>
      </c>
      <c r="C100" s="138"/>
      <c r="D100" s="138"/>
      <c r="E100" s="138">
        <v>1</v>
      </c>
      <c r="F100" s="138">
        <v>1</v>
      </c>
      <c r="G100" s="138"/>
      <c r="H100" s="139">
        <v>2</v>
      </c>
      <c r="I100" s="138">
        <v>1</v>
      </c>
      <c r="J100" s="138">
        <v>1</v>
      </c>
      <c r="K100" s="138"/>
      <c r="L100" s="138">
        <v>1</v>
      </c>
      <c r="M100" s="138"/>
      <c r="N100" s="139">
        <v>3</v>
      </c>
      <c r="O100" s="138"/>
      <c r="P100" s="138"/>
      <c r="Q100" s="138"/>
      <c r="R100" s="138"/>
      <c r="S100" s="138"/>
      <c r="T100" s="139"/>
      <c r="U100" s="138"/>
      <c r="V100" s="138"/>
      <c r="W100" s="138"/>
      <c r="X100" s="138">
        <v>2</v>
      </c>
      <c r="Y100" s="138"/>
      <c r="Z100" s="139">
        <v>2</v>
      </c>
      <c r="AA100" s="138"/>
      <c r="AB100" s="138"/>
      <c r="AC100" s="138"/>
      <c r="AD100" s="138">
        <v>1</v>
      </c>
      <c r="AE100" s="138"/>
      <c r="AF100" s="139">
        <v>1</v>
      </c>
      <c r="AG100" s="140">
        <v>8</v>
      </c>
    </row>
    <row r="101" spans="2:33" s="132" customFormat="1" ht="13.9" customHeight="1">
      <c r="B101" s="137" t="s">
        <v>84</v>
      </c>
      <c r="C101" s="138"/>
      <c r="D101" s="138"/>
      <c r="E101" s="138"/>
      <c r="F101" s="138">
        <v>1</v>
      </c>
      <c r="G101" s="138"/>
      <c r="H101" s="139">
        <v>1</v>
      </c>
      <c r="I101" s="138"/>
      <c r="J101" s="138"/>
      <c r="K101" s="138"/>
      <c r="L101" s="138">
        <v>1</v>
      </c>
      <c r="M101" s="138"/>
      <c r="N101" s="139">
        <v>1</v>
      </c>
      <c r="O101" s="138"/>
      <c r="P101" s="138"/>
      <c r="Q101" s="138"/>
      <c r="R101" s="138">
        <v>1</v>
      </c>
      <c r="S101" s="138"/>
      <c r="T101" s="139">
        <v>1</v>
      </c>
      <c r="U101" s="138"/>
      <c r="V101" s="138"/>
      <c r="W101" s="138"/>
      <c r="X101" s="138"/>
      <c r="Y101" s="138"/>
      <c r="Z101" s="139"/>
      <c r="AA101" s="138"/>
      <c r="AB101" s="138"/>
      <c r="AC101" s="138"/>
      <c r="AD101" s="138">
        <v>3</v>
      </c>
      <c r="AE101" s="138"/>
      <c r="AF101" s="139">
        <v>3</v>
      </c>
      <c r="AG101" s="140">
        <v>6</v>
      </c>
    </row>
    <row r="102" spans="2:33" s="132" customFormat="1" ht="13.9" customHeight="1" thickBot="1">
      <c r="B102" s="137" t="s">
        <v>97</v>
      </c>
      <c r="C102" s="138"/>
      <c r="D102" s="138"/>
      <c r="E102" s="138"/>
      <c r="F102" s="138"/>
      <c r="G102" s="138">
        <v>1</v>
      </c>
      <c r="H102" s="139">
        <v>1</v>
      </c>
      <c r="I102" s="138"/>
      <c r="J102" s="138"/>
      <c r="K102" s="138"/>
      <c r="L102" s="138">
        <v>2</v>
      </c>
      <c r="M102" s="138"/>
      <c r="N102" s="139">
        <v>2</v>
      </c>
      <c r="O102" s="138"/>
      <c r="P102" s="138"/>
      <c r="Q102" s="138">
        <v>1</v>
      </c>
      <c r="R102" s="138">
        <v>5</v>
      </c>
      <c r="S102" s="138"/>
      <c r="T102" s="139">
        <v>6</v>
      </c>
      <c r="U102" s="138"/>
      <c r="V102" s="138"/>
      <c r="W102" s="138"/>
      <c r="X102" s="138">
        <v>2</v>
      </c>
      <c r="Y102" s="138"/>
      <c r="Z102" s="139">
        <v>2</v>
      </c>
      <c r="AA102" s="138"/>
      <c r="AB102" s="138"/>
      <c r="AC102" s="138"/>
      <c r="AD102" s="138">
        <v>4</v>
      </c>
      <c r="AE102" s="138"/>
      <c r="AF102" s="139">
        <v>4</v>
      </c>
      <c r="AG102" s="140">
        <v>15</v>
      </c>
    </row>
    <row r="103" spans="2:33" s="128" customFormat="1" ht="13.9" customHeight="1" thickBot="1">
      <c r="B103" s="129" t="s">
        <v>514</v>
      </c>
      <c r="C103" s="130">
        <v>7</v>
      </c>
      <c r="D103" s="130">
        <v>59</v>
      </c>
      <c r="E103" s="130">
        <v>62</v>
      </c>
      <c r="F103" s="130">
        <v>288</v>
      </c>
      <c r="G103" s="130">
        <v>187</v>
      </c>
      <c r="H103" s="131">
        <v>603</v>
      </c>
      <c r="I103" s="130">
        <v>8</v>
      </c>
      <c r="J103" s="130">
        <v>59</v>
      </c>
      <c r="K103" s="130">
        <v>65</v>
      </c>
      <c r="L103" s="130">
        <v>294</v>
      </c>
      <c r="M103" s="130">
        <v>194</v>
      </c>
      <c r="N103" s="131">
        <v>620</v>
      </c>
      <c r="O103" s="130">
        <v>9</v>
      </c>
      <c r="P103" s="130">
        <v>60</v>
      </c>
      <c r="Q103" s="130">
        <v>60</v>
      </c>
      <c r="R103" s="130">
        <v>281</v>
      </c>
      <c r="S103" s="130">
        <v>189</v>
      </c>
      <c r="T103" s="130">
        <v>599</v>
      </c>
      <c r="U103" s="130">
        <v>7</v>
      </c>
      <c r="V103" s="130">
        <v>61</v>
      </c>
      <c r="W103" s="130">
        <v>64</v>
      </c>
      <c r="X103" s="130">
        <v>296</v>
      </c>
      <c r="Y103" s="130">
        <v>195</v>
      </c>
      <c r="Z103" s="131">
        <v>623</v>
      </c>
      <c r="AA103" s="130">
        <v>9</v>
      </c>
      <c r="AB103" s="130">
        <v>66</v>
      </c>
      <c r="AC103" s="130">
        <v>63</v>
      </c>
      <c r="AD103" s="130">
        <v>311</v>
      </c>
      <c r="AE103" s="130">
        <v>215</v>
      </c>
      <c r="AF103" s="131">
        <v>664</v>
      </c>
      <c r="AG103" s="130">
        <v>3109</v>
      </c>
    </row>
    <row r="104" spans="2:33" s="132" customFormat="1" ht="13.9" customHeight="1">
      <c r="B104" s="137" t="s">
        <v>96</v>
      </c>
      <c r="C104" s="138">
        <v>1</v>
      </c>
      <c r="D104" s="138">
        <v>5</v>
      </c>
      <c r="E104" s="138">
        <v>2</v>
      </c>
      <c r="F104" s="138">
        <v>10</v>
      </c>
      <c r="G104" s="138">
        <v>2</v>
      </c>
      <c r="H104" s="139">
        <v>20</v>
      </c>
      <c r="I104" s="138">
        <v>1</v>
      </c>
      <c r="J104" s="138">
        <v>2</v>
      </c>
      <c r="K104" s="138">
        <v>3</v>
      </c>
      <c r="L104" s="138">
        <v>9</v>
      </c>
      <c r="M104" s="138">
        <v>2</v>
      </c>
      <c r="N104" s="139">
        <v>17</v>
      </c>
      <c r="O104" s="138"/>
      <c r="P104" s="138">
        <v>4</v>
      </c>
      <c r="Q104" s="138">
        <v>3</v>
      </c>
      <c r="R104" s="138">
        <v>10</v>
      </c>
      <c r="S104" s="138">
        <v>6</v>
      </c>
      <c r="T104" s="139">
        <v>23</v>
      </c>
      <c r="U104" s="138">
        <v>1</v>
      </c>
      <c r="V104" s="138">
        <v>5</v>
      </c>
      <c r="W104" s="138">
        <v>5</v>
      </c>
      <c r="X104" s="138">
        <v>17</v>
      </c>
      <c r="Y104" s="138">
        <v>9</v>
      </c>
      <c r="Z104" s="139">
        <v>37</v>
      </c>
      <c r="AA104" s="138">
        <v>1</v>
      </c>
      <c r="AB104" s="138">
        <v>9</v>
      </c>
      <c r="AC104" s="138">
        <v>6</v>
      </c>
      <c r="AD104" s="138">
        <v>15</v>
      </c>
      <c r="AE104" s="138">
        <v>10</v>
      </c>
      <c r="AF104" s="139">
        <v>41</v>
      </c>
      <c r="AG104" s="140">
        <v>138</v>
      </c>
    </row>
    <row r="105" spans="2:33" s="132" customFormat="1" ht="13.9" customHeight="1">
      <c r="B105" s="137" t="s">
        <v>86</v>
      </c>
      <c r="C105" s="138"/>
      <c r="D105" s="138"/>
      <c r="E105" s="138"/>
      <c r="F105" s="138">
        <v>1</v>
      </c>
      <c r="G105" s="138"/>
      <c r="H105" s="139">
        <v>1</v>
      </c>
      <c r="I105" s="138"/>
      <c r="J105" s="138">
        <v>1</v>
      </c>
      <c r="K105" s="138"/>
      <c r="L105" s="138">
        <v>1</v>
      </c>
      <c r="M105" s="138"/>
      <c r="N105" s="139">
        <v>2</v>
      </c>
      <c r="O105" s="138">
        <v>1</v>
      </c>
      <c r="P105" s="138"/>
      <c r="Q105" s="138"/>
      <c r="R105" s="138">
        <v>1</v>
      </c>
      <c r="S105" s="138"/>
      <c r="T105" s="139">
        <v>2</v>
      </c>
      <c r="U105" s="138"/>
      <c r="V105" s="138"/>
      <c r="W105" s="138">
        <v>1</v>
      </c>
      <c r="X105" s="138">
        <v>2</v>
      </c>
      <c r="Y105" s="138"/>
      <c r="Z105" s="139">
        <v>3</v>
      </c>
      <c r="AA105" s="138">
        <v>1</v>
      </c>
      <c r="AB105" s="138">
        <v>4</v>
      </c>
      <c r="AC105" s="138">
        <v>3</v>
      </c>
      <c r="AD105" s="138">
        <v>3</v>
      </c>
      <c r="AE105" s="138">
        <v>2</v>
      </c>
      <c r="AF105" s="139">
        <v>13</v>
      </c>
      <c r="AG105" s="140">
        <v>21</v>
      </c>
    </row>
    <row r="106" spans="2:33" s="132" customFormat="1" ht="13.9" customHeight="1">
      <c r="B106" s="137" t="s">
        <v>78</v>
      </c>
      <c r="C106" s="138"/>
      <c r="D106" s="138"/>
      <c r="E106" s="138">
        <v>1</v>
      </c>
      <c r="F106" s="138">
        <v>1</v>
      </c>
      <c r="G106" s="138"/>
      <c r="H106" s="139">
        <v>2</v>
      </c>
      <c r="I106" s="138"/>
      <c r="J106" s="138"/>
      <c r="K106" s="138"/>
      <c r="L106" s="138"/>
      <c r="M106" s="138"/>
      <c r="N106" s="139"/>
      <c r="O106" s="138"/>
      <c r="P106" s="138"/>
      <c r="Q106" s="138"/>
      <c r="R106" s="138"/>
      <c r="S106" s="138"/>
      <c r="T106" s="139"/>
      <c r="U106" s="138"/>
      <c r="V106" s="138"/>
      <c r="W106" s="138"/>
      <c r="X106" s="138">
        <v>1</v>
      </c>
      <c r="Y106" s="138">
        <v>1</v>
      </c>
      <c r="Z106" s="139">
        <v>2</v>
      </c>
      <c r="AA106" s="138"/>
      <c r="AB106" s="138"/>
      <c r="AC106" s="138"/>
      <c r="AD106" s="138">
        <v>3</v>
      </c>
      <c r="AE106" s="138">
        <v>1</v>
      </c>
      <c r="AF106" s="139">
        <v>4</v>
      </c>
      <c r="AG106" s="140">
        <v>8</v>
      </c>
    </row>
    <row r="107" spans="2:33" s="132" customFormat="1" ht="13.9" customHeight="1">
      <c r="B107" s="137" t="s">
        <v>76</v>
      </c>
      <c r="C107" s="138"/>
      <c r="D107" s="138"/>
      <c r="E107" s="138"/>
      <c r="F107" s="138">
        <v>2</v>
      </c>
      <c r="G107" s="138"/>
      <c r="H107" s="139">
        <v>2</v>
      </c>
      <c r="I107" s="138"/>
      <c r="J107" s="138"/>
      <c r="K107" s="138"/>
      <c r="L107" s="138">
        <v>1</v>
      </c>
      <c r="M107" s="138"/>
      <c r="N107" s="139">
        <v>1</v>
      </c>
      <c r="O107" s="138"/>
      <c r="P107" s="138"/>
      <c r="Q107" s="138"/>
      <c r="R107" s="138"/>
      <c r="S107" s="138"/>
      <c r="T107" s="139"/>
      <c r="U107" s="138"/>
      <c r="V107" s="138"/>
      <c r="W107" s="138"/>
      <c r="X107" s="138">
        <v>1</v>
      </c>
      <c r="Y107" s="138"/>
      <c r="Z107" s="139">
        <v>1</v>
      </c>
      <c r="AA107" s="138"/>
      <c r="AB107" s="138"/>
      <c r="AC107" s="138"/>
      <c r="AD107" s="138"/>
      <c r="AE107" s="138"/>
      <c r="AF107" s="139"/>
      <c r="AG107" s="140">
        <v>4</v>
      </c>
    </row>
    <row r="108" spans="2:33" s="132" customFormat="1" ht="13.9" customHeight="1">
      <c r="B108" s="137" t="s">
        <v>101</v>
      </c>
      <c r="C108" s="138"/>
      <c r="D108" s="138"/>
      <c r="E108" s="138">
        <v>1</v>
      </c>
      <c r="F108" s="138"/>
      <c r="G108" s="138">
        <v>2</v>
      </c>
      <c r="H108" s="139">
        <v>3</v>
      </c>
      <c r="I108" s="138"/>
      <c r="J108" s="138">
        <v>1</v>
      </c>
      <c r="K108" s="138">
        <v>2</v>
      </c>
      <c r="L108" s="138">
        <v>4</v>
      </c>
      <c r="M108" s="138">
        <v>2</v>
      </c>
      <c r="N108" s="139">
        <v>9</v>
      </c>
      <c r="O108" s="138">
        <v>1</v>
      </c>
      <c r="P108" s="138"/>
      <c r="Q108" s="138"/>
      <c r="R108" s="138">
        <v>6</v>
      </c>
      <c r="S108" s="138">
        <v>2</v>
      </c>
      <c r="T108" s="139">
        <v>9</v>
      </c>
      <c r="U108" s="138"/>
      <c r="V108" s="138"/>
      <c r="W108" s="138">
        <v>1</v>
      </c>
      <c r="X108" s="138">
        <v>4</v>
      </c>
      <c r="Y108" s="138">
        <v>1</v>
      </c>
      <c r="Z108" s="139">
        <v>6</v>
      </c>
      <c r="AA108" s="138"/>
      <c r="AB108" s="138"/>
      <c r="AC108" s="138"/>
      <c r="AD108" s="138">
        <v>4</v>
      </c>
      <c r="AE108" s="138">
        <v>2</v>
      </c>
      <c r="AF108" s="139">
        <v>6</v>
      </c>
      <c r="AG108" s="140">
        <v>33</v>
      </c>
    </row>
    <row r="109" spans="2:33" s="132" customFormat="1" ht="13.9" customHeight="1">
      <c r="B109" s="137" t="s">
        <v>77</v>
      </c>
      <c r="C109" s="138">
        <v>1</v>
      </c>
      <c r="D109" s="138">
        <v>11</v>
      </c>
      <c r="E109" s="138">
        <v>8</v>
      </c>
      <c r="F109" s="138">
        <v>40</v>
      </c>
      <c r="G109" s="138">
        <v>41</v>
      </c>
      <c r="H109" s="139">
        <v>101</v>
      </c>
      <c r="I109" s="138">
        <v>1</v>
      </c>
      <c r="J109" s="138">
        <v>11</v>
      </c>
      <c r="K109" s="138">
        <v>8</v>
      </c>
      <c r="L109" s="138">
        <v>40</v>
      </c>
      <c r="M109" s="138">
        <v>42</v>
      </c>
      <c r="N109" s="139">
        <v>102</v>
      </c>
      <c r="O109" s="138">
        <v>1</v>
      </c>
      <c r="P109" s="138">
        <v>11</v>
      </c>
      <c r="Q109" s="138">
        <v>8</v>
      </c>
      <c r="R109" s="138">
        <v>40</v>
      </c>
      <c r="S109" s="138">
        <v>42</v>
      </c>
      <c r="T109" s="139">
        <v>102</v>
      </c>
      <c r="U109" s="138">
        <v>1</v>
      </c>
      <c r="V109" s="138">
        <v>11</v>
      </c>
      <c r="W109" s="138">
        <v>8</v>
      </c>
      <c r="X109" s="138">
        <v>40</v>
      </c>
      <c r="Y109" s="138">
        <v>41</v>
      </c>
      <c r="Z109" s="139">
        <v>101</v>
      </c>
      <c r="AA109" s="138">
        <v>1</v>
      </c>
      <c r="AB109" s="138">
        <v>11</v>
      </c>
      <c r="AC109" s="138">
        <v>8</v>
      </c>
      <c r="AD109" s="138">
        <v>40</v>
      </c>
      <c r="AE109" s="138">
        <v>42</v>
      </c>
      <c r="AF109" s="139">
        <v>102</v>
      </c>
      <c r="AG109" s="140">
        <v>508</v>
      </c>
    </row>
    <row r="110" spans="2:33" s="132" customFormat="1" ht="13.9" customHeight="1">
      <c r="B110" s="137" t="s">
        <v>87</v>
      </c>
      <c r="C110" s="138">
        <v>1</v>
      </c>
      <c r="D110" s="138">
        <v>11</v>
      </c>
      <c r="E110" s="138">
        <v>8</v>
      </c>
      <c r="F110" s="138">
        <v>40</v>
      </c>
      <c r="G110" s="138">
        <v>40</v>
      </c>
      <c r="H110" s="139">
        <v>100</v>
      </c>
      <c r="I110" s="138">
        <v>1</v>
      </c>
      <c r="J110" s="138">
        <v>11</v>
      </c>
      <c r="K110" s="138">
        <v>8</v>
      </c>
      <c r="L110" s="138">
        <v>40</v>
      </c>
      <c r="M110" s="138">
        <v>43</v>
      </c>
      <c r="N110" s="139">
        <v>103</v>
      </c>
      <c r="O110" s="138">
        <v>1</v>
      </c>
      <c r="P110" s="138">
        <v>11</v>
      </c>
      <c r="Q110" s="138">
        <v>8</v>
      </c>
      <c r="R110" s="138">
        <v>40</v>
      </c>
      <c r="S110" s="138">
        <v>41</v>
      </c>
      <c r="T110" s="139">
        <v>101</v>
      </c>
      <c r="U110" s="138">
        <v>1</v>
      </c>
      <c r="V110" s="138">
        <v>11</v>
      </c>
      <c r="W110" s="138">
        <v>8</v>
      </c>
      <c r="X110" s="138">
        <v>40</v>
      </c>
      <c r="Y110" s="138">
        <v>43</v>
      </c>
      <c r="Z110" s="139">
        <v>103</v>
      </c>
      <c r="AA110" s="138">
        <v>1</v>
      </c>
      <c r="AB110" s="138">
        <v>11</v>
      </c>
      <c r="AC110" s="138">
        <v>8</v>
      </c>
      <c r="AD110" s="138">
        <v>40</v>
      </c>
      <c r="AE110" s="138">
        <v>43</v>
      </c>
      <c r="AF110" s="139">
        <v>103</v>
      </c>
      <c r="AG110" s="140">
        <v>510</v>
      </c>
    </row>
    <row r="111" spans="2:33" s="132" customFormat="1" ht="13.9" customHeight="1">
      <c r="B111" s="137" t="s">
        <v>98</v>
      </c>
      <c r="C111" s="138">
        <v>1</v>
      </c>
      <c r="D111" s="138">
        <v>9</v>
      </c>
      <c r="E111" s="138">
        <v>3</v>
      </c>
      <c r="F111" s="138">
        <v>17</v>
      </c>
      <c r="G111" s="138">
        <v>8</v>
      </c>
      <c r="H111" s="139">
        <v>38</v>
      </c>
      <c r="I111" s="138">
        <v>1</v>
      </c>
      <c r="J111" s="138">
        <v>11</v>
      </c>
      <c r="K111" s="138">
        <v>5</v>
      </c>
      <c r="L111" s="138">
        <v>20</v>
      </c>
      <c r="M111" s="138">
        <v>6</v>
      </c>
      <c r="N111" s="139">
        <v>43</v>
      </c>
      <c r="O111" s="138">
        <v>1</v>
      </c>
      <c r="P111" s="138">
        <v>10</v>
      </c>
      <c r="Q111" s="138">
        <v>3</v>
      </c>
      <c r="R111" s="138">
        <v>16</v>
      </c>
      <c r="S111" s="138">
        <v>10</v>
      </c>
      <c r="T111" s="139">
        <v>40</v>
      </c>
      <c r="U111" s="138">
        <v>1</v>
      </c>
      <c r="V111" s="138">
        <v>11</v>
      </c>
      <c r="W111" s="138">
        <v>4</v>
      </c>
      <c r="X111" s="138">
        <v>22</v>
      </c>
      <c r="Y111" s="138">
        <v>11</v>
      </c>
      <c r="Z111" s="139">
        <v>49</v>
      </c>
      <c r="AA111" s="138">
        <v>1</v>
      </c>
      <c r="AB111" s="138">
        <v>10</v>
      </c>
      <c r="AC111" s="138">
        <v>6</v>
      </c>
      <c r="AD111" s="138">
        <v>28</v>
      </c>
      <c r="AE111" s="138">
        <v>8</v>
      </c>
      <c r="AF111" s="139">
        <v>53</v>
      </c>
      <c r="AG111" s="140">
        <v>223</v>
      </c>
    </row>
    <row r="112" spans="2:33" s="132" customFormat="1" ht="13.9" customHeight="1">
      <c r="B112" s="137" t="s">
        <v>92</v>
      </c>
      <c r="C112" s="138"/>
      <c r="D112" s="138"/>
      <c r="E112" s="138">
        <v>8</v>
      </c>
      <c r="F112" s="138">
        <v>40</v>
      </c>
      <c r="G112" s="138">
        <v>37</v>
      </c>
      <c r="H112" s="139">
        <v>85</v>
      </c>
      <c r="I112" s="138"/>
      <c r="J112" s="138">
        <v>1</v>
      </c>
      <c r="K112" s="138">
        <v>8</v>
      </c>
      <c r="L112" s="138">
        <v>40</v>
      </c>
      <c r="M112" s="138">
        <v>33</v>
      </c>
      <c r="N112" s="139">
        <v>82</v>
      </c>
      <c r="O112" s="138"/>
      <c r="P112" s="138"/>
      <c r="Q112" s="138">
        <v>8</v>
      </c>
      <c r="R112" s="138">
        <v>40</v>
      </c>
      <c r="S112" s="138">
        <v>36</v>
      </c>
      <c r="T112" s="139">
        <v>84</v>
      </c>
      <c r="U112" s="138"/>
      <c r="V112" s="138">
        <v>1</v>
      </c>
      <c r="W112" s="138">
        <v>8</v>
      </c>
      <c r="X112" s="138">
        <v>40</v>
      </c>
      <c r="Y112" s="138">
        <v>34</v>
      </c>
      <c r="Z112" s="139">
        <v>83</v>
      </c>
      <c r="AA112" s="138"/>
      <c r="AB112" s="138"/>
      <c r="AC112" s="138">
        <v>8</v>
      </c>
      <c r="AD112" s="138">
        <v>40</v>
      </c>
      <c r="AE112" s="138">
        <v>32</v>
      </c>
      <c r="AF112" s="139">
        <v>80</v>
      </c>
      <c r="AG112" s="140">
        <v>414</v>
      </c>
    </row>
    <row r="113" spans="2:33" s="132" customFormat="1" ht="13.9" customHeight="1">
      <c r="B113" s="137" t="s">
        <v>91</v>
      </c>
      <c r="C113" s="138">
        <v>1</v>
      </c>
      <c r="D113" s="138">
        <v>11</v>
      </c>
      <c r="E113" s="138">
        <v>4</v>
      </c>
      <c r="F113" s="138"/>
      <c r="G113" s="138"/>
      <c r="H113" s="139">
        <v>16</v>
      </c>
      <c r="I113" s="138">
        <v>1</v>
      </c>
      <c r="J113" s="138">
        <v>11</v>
      </c>
      <c r="K113" s="138">
        <v>7</v>
      </c>
      <c r="L113" s="138"/>
      <c r="M113" s="138"/>
      <c r="N113" s="139">
        <v>19</v>
      </c>
      <c r="O113" s="138">
        <v>1</v>
      </c>
      <c r="P113" s="138">
        <v>11</v>
      </c>
      <c r="Q113" s="138">
        <v>6</v>
      </c>
      <c r="R113" s="138"/>
      <c r="S113" s="138"/>
      <c r="T113" s="139">
        <v>18</v>
      </c>
      <c r="U113" s="138">
        <v>1</v>
      </c>
      <c r="V113" s="138">
        <v>11</v>
      </c>
      <c r="W113" s="138">
        <v>6</v>
      </c>
      <c r="X113" s="138"/>
      <c r="Y113" s="138"/>
      <c r="Z113" s="139">
        <v>18</v>
      </c>
      <c r="AA113" s="138">
        <v>1</v>
      </c>
      <c r="AB113" s="138">
        <v>11</v>
      </c>
      <c r="AC113" s="138">
        <v>5</v>
      </c>
      <c r="AD113" s="138"/>
      <c r="AE113" s="138"/>
      <c r="AF113" s="139">
        <v>17</v>
      </c>
      <c r="AG113" s="140">
        <v>88</v>
      </c>
    </row>
    <row r="114" spans="2:33" s="132" customFormat="1" ht="13.9" customHeight="1">
      <c r="B114" s="137" t="s">
        <v>93</v>
      </c>
      <c r="C114" s="138"/>
      <c r="D114" s="138"/>
      <c r="E114" s="138">
        <v>7</v>
      </c>
      <c r="F114" s="138">
        <v>30</v>
      </c>
      <c r="G114" s="138">
        <v>4</v>
      </c>
      <c r="H114" s="139">
        <v>41</v>
      </c>
      <c r="I114" s="138"/>
      <c r="J114" s="138"/>
      <c r="K114" s="138">
        <v>6</v>
      </c>
      <c r="L114" s="138">
        <v>31</v>
      </c>
      <c r="M114" s="138">
        <v>3</v>
      </c>
      <c r="N114" s="139">
        <v>40</v>
      </c>
      <c r="O114" s="138"/>
      <c r="P114" s="138"/>
      <c r="Q114" s="138">
        <v>7</v>
      </c>
      <c r="R114" s="138">
        <v>28</v>
      </c>
      <c r="S114" s="138">
        <v>5</v>
      </c>
      <c r="T114" s="139">
        <v>40</v>
      </c>
      <c r="U114" s="138"/>
      <c r="V114" s="138"/>
      <c r="W114" s="138">
        <v>6</v>
      </c>
      <c r="X114" s="138">
        <v>33</v>
      </c>
      <c r="Y114" s="138">
        <v>8</v>
      </c>
      <c r="Z114" s="139">
        <v>47</v>
      </c>
      <c r="AA114" s="138"/>
      <c r="AB114" s="138"/>
      <c r="AC114" s="138">
        <v>7</v>
      </c>
      <c r="AD114" s="138">
        <v>34</v>
      </c>
      <c r="AE114" s="138">
        <v>9</v>
      </c>
      <c r="AF114" s="139">
        <v>50</v>
      </c>
      <c r="AG114" s="140">
        <v>218</v>
      </c>
    </row>
    <row r="115" spans="2:33" s="132" customFormat="1" ht="13.9" customHeight="1">
      <c r="B115" s="137" t="s">
        <v>94</v>
      </c>
      <c r="C115" s="138"/>
      <c r="D115" s="138">
        <v>1</v>
      </c>
      <c r="E115" s="138"/>
      <c r="F115" s="138">
        <v>5</v>
      </c>
      <c r="G115" s="138">
        <v>8</v>
      </c>
      <c r="H115" s="139">
        <v>14</v>
      </c>
      <c r="I115" s="138"/>
      <c r="J115" s="138">
        <v>1</v>
      </c>
      <c r="K115" s="138">
        <v>5</v>
      </c>
      <c r="L115" s="138">
        <v>17</v>
      </c>
      <c r="M115" s="138">
        <v>22</v>
      </c>
      <c r="N115" s="139">
        <v>45</v>
      </c>
      <c r="O115" s="138"/>
      <c r="P115" s="138">
        <v>2</v>
      </c>
      <c r="Q115" s="138">
        <v>1</v>
      </c>
      <c r="R115" s="138">
        <v>18</v>
      </c>
      <c r="S115" s="138">
        <v>14</v>
      </c>
      <c r="T115" s="139">
        <v>35</v>
      </c>
      <c r="U115" s="138"/>
      <c r="V115" s="138">
        <v>1</v>
      </c>
      <c r="W115" s="138">
        <v>3</v>
      </c>
      <c r="X115" s="138">
        <v>23</v>
      </c>
      <c r="Y115" s="138">
        <v>19</v>
      </c>
      <c r="Z115" s="139">
        <v>46</v>
      </c>
      <c r="AA115" s="138"/>
      <c r="AB115" s="138"/>
      <c r="AC115" s="138"/>
      <c r="AD115" s="138">
        <v>18</v>
      </c>
      <c r="AE115" s="138">
        <v>22</v>
      </c>
      <c r="AF115" s="139">
        <v>40</v>
      </c>
      <c r="AG115" s="140">
        <v>180</v>
      </c>
    </row>
    <row r="116" spans="2:33" s="132" customFormat="1" ht="13.9" customHeight="1">
      <c r="B116" s="137" t="s">
        <v>102</v>
      </c>
      <c r="C116" s="138"/>
      <c r="D116" s="138"/>
      <c r="E116" s="138">
        <v>7</v>
      </c>
      <c r="F116" s="138">
        <v>40</v>
      </c>
      <c r="G116" s="138">
        <v>22</v>
      </c>
      <c r="H116" s="139">
        <v>69</v>
      </c>
      <c r="I116" s="138"/>
      <c r="J116" s="138"/>
      <c r="K116" s="138">
        <v>5</v>
      </c>
      <c r="L116" s="138">
        <v>31</v>
      </c>
      <c r="M116" s="138">
        <v>17</v>
      </c>
      <c r="N116" s="139">
        <v>53</v>
      </c>
      <c r="O116" s="138"/>
      <c r="P116" s="138">
        <v>1</v>
      </c>
      <c r="Q116" s="138">
        <v>5</v>
      </c>
      <c r="R116" s="138">
        <v>26</v>
      </c>
      <c r="S116" s="138">
        <v>4</v>
      </c>
      <c r="T116" s="139">
        <v>36</v>
      </c>
      <c r="U116" s="138"/>
      <c r="V116" s="138">
        <v>1</v>
      </c>
      <c r="W116" s="138">
        <v>5</v>
      </c>
      <c r="X116" s="138">
        <v>24</v>
      </c>
      <c r="Y116" s="138">
        <v>4</v>
      </c>
      <c r="Z116" s="139">
        <v>34</v>
      </c>
      <c r="AA116" s="138"/>
      <c r="AB116" s="138"/>
      <c r="AC116" s="138">
        <v>5</v>
      </c>
      <c r="AD116" s="138">
        <v>30</v>
      </c>
      <c r="AE116" s="138">
        <v>4</v>
      </c>
      <c r="AF116" s="139">
        <v>39</v>
      </c>
      <c r="AG116" s="140">
        <v>231</v>
      </c>
    </row>
    <row r="117" spans="2:33" s="132" customFormat="1" ht="13.9" customHeight="1">
      <c r="B117" s="137" t="s">
        <v>82</v>
      </c>
      <c r="C117" s="138"/>
      <c r="D117" s="138">
        <v>3</v>
      </c>
      <c r="E117" s="138">
        <v>3</v>
      </c>
      <c r="F117" s="138">
        <v>9</v>
      </c>
      <c r="G117" s="138">
        <v>2</v>
      </c>
      <c r="H117" s="139">
        <v>17</v>
      </c>
      <c r="I117" s="138">
        <v>1</v>
      </c>
      <c r="J117" s="138">
        <v>1</v>
      </c>
      <c r="K117" s="138">
        <v>1</v>
      </c>
      <c r="L117" s="138">
        <v>13</v>
      </c>
      <c r="M117" s="138">
        <v>6</v>
      </c>
      <c r="N117" s="139">
        <v>22</v>
      </c>
      <c r="O117" s="138"/>
      <c r="P117" s="138">
        <v>1</v>
      </c>
      <c r="Q117" s="138">
        <v>1</v>
      </c>
      <c r="R117" s="138">
        <v>6</v>
      </c>
      <c r="S117" s="138">
        <v>6</v>
      </c>
      <c r="T117" s="139">
        <v>14</v>
      </c>
      <c r="U117" s="138"/>
      <c r="V117" s="138">
        <v>1</v>
      </c>
      <c r="W117" s="138">
        <v>1</v>
      </c>
      <c r="X117" s="138">
        <v>8</v>
      </c>
      <c r="Y117" s="138">
        <v>5</v>
      </c>
      <c r="Z117" s="139">
        <v>15</v>
      </c>
      <c r="AA117" s="138">
        <v>1</v>
      </c>
      <c r="AB117" s="138">
        <v>2</v>
      </c>
      <c r="AC117" s="138">
        <v>1</v>
      </c>
      <c r="AD117" s="138">
        <v>8</v>
      </c>
      <c r="AE117" s="138">
        <v>8</v>
      </c>
      <c r="AF117" s="139">
        <v>20</v>
      </c>
      <c r="AG117" s="140">
        <v>88</v>
      </c>
    </row>
    <row r="118" spans="2:33" s="132" customFormat="1" ht="13.9" customHeight="1">
      <c r="B118" s="137" t="s">
        <v>85</v>
      </c>
      <c r="C118" s="138">
        <v>1</v>
      </c>
      <c r="D118" s="138">
        <v>5</v>
      </c>
      <c r="E118" s="138">
        <v>2</v>
      </c>
      <c r="F118" s="138">
        <v>31</v>
      </c>
      <c r="G118" s="138">
        <v>14</v>
      </c>
      <c r="H118" s="139">
        <v>53</v>
      </c>
      <c r="I118" s="138">
        <v>1</v>
      </c>
      <c r="J118" s="138">
        <v>4</v>
      </c>
      <c r="K118" s="138">
        <v>3</v>
      </c>
      <c r="L118" s="138">
        <v>19</v>
      </c>
      <c r="M118" s="138">
        <v>10</v>
      </c>
      <c r="N118" s="139">
        <v>37</v>
      </c>
      <c r="O118" s="138">
        <v>1</v>
      </c>
      <c r="P118" s="138">
        <v>6</v>
      </c>
      <c r="Q118" s="138">
        <v>2</v>
      </c>
      <c r="R118" s="138">
        <v>29</v>
      </c>
      <c r="S118" s="138">
        <v>13</v>
      </c>
      <c r="T118" s="139">
        <v>51</v>
      </c>
      <c r="U118" s="138">
        <v>1</v>
      </c>
      <c r="V118" s="138">
        <v>5</v>
      </c>
      <c r="W118" s="138">
        <v>4</v>
      </c>
      <c r="X118" s="138">
        <v>24</v>
      </c>
      <c r="Y118" s="138">
        <v>13</v>
      </c>
      <c r="Z118" s="139">
        <v>47</v>
      </c>
      <c r="AA118" s="138">
        <v>1</v>
      </c>
      <c r="AB118" s="138">
        <v>6</v>
      </c>
      <c r="AC118" s="138">
        <v>5</v>
      </c>
      <c r="AD118" s="138">
        <v>29</v>
      </c>
      <c r="AE118" s="138">
        <v>22</v>
      </c>
      <c r="AF118" s="139">
        <v>63</v>
      </c>
      <c r="AG118" s="140">
        <v>251</v>
      </c>
    </row>
    <row r="119" spans="2:33" s="132" customFormat="1" ht="13.9" customHeight="1">
      <c r="B119" s="137" t="s">
        <v>80</v>
      </c>
      <c r="C119" s="138"/>
      <c r="D119" s="138"/>
      <c r="E119" s="138">
        <v>2</v>
      </c>
      <c r="F119" s="138">
        <v>5</v>
      </c>
      <c r="G119" s="138">
        <v>2</v>
      </c>
      <c r="H119" s="139">
        <v>9</v>
      </c>
      <c r="I119" s="138"/>
      <c r="J119" s="138"/>
      <c r="K119" s="138"/>
      <c r="L119" s="138">
        <v>1</v>
      </c>
      <c r="M119" s="138">
        <v>2</v>
      </c>
      <c r="N119" s="139">
        <v>3</v>
      </c>
      <c r="O119" s="138"/>
      <c r="P119" s="138"/>
      <c r="Q119" s="138"/>
      <c r="R119" s="138">
        <v>2</v>
      </c>
      <c r="S119" s="138">
        <v>1</v>
      </c>
      <c r="T119" s="139">
        <v>3</v>
      </c>
      <c r="U119" s="138"/>
      <c r="V119" s="138">
        <v>1</v>
      </c>
      <c r="W119" s="138"/>
      <c r="X119" s="138">
        <v>3</v>
      </c>
      <c r="Y119" s="138">
        <v>1</v>
      </c>
      <c r="Z119" s="139">
        <v>5</v>
      </c>
      <c r="AA119" s="138"/>
      <c r="AB119" s="138"/>
      <c r="AC119" s="138">
        <v>1</v>
      </c>
      <c r="AD119" s="138">
        <v>2</v>
      </c>
      <c r="AE119" s="138">
        <v>1</v>
      </c>
      <c r="AF119" s="139">
        <v>4</v>
      </c>
      <c r="AG119" s="140">
        <v>24</v>
      </c>
    </row>
    <row r="120" spans="2:33" s="132" customFormat="1" ht="13.9" customHeight="1">
      <c r="B120" s="137" t="s">
        <v>103</v>
      </c>
      <c r="C120" s="138"/>
      <c r="D120" s="138">
        <v>1</v>
      </c>
      <c r="E120" s="138">
        <v>2</v>
      </c>
      <c r="F120" s="138">
        <v>3</v>
      </c>
      <c r="G120" s="138">
        <v>1</v>
      </c>
      <c r="H120" s="139">
        <v>7</v>
      </c>
      <c r="I120" s="138"/>
      <c r="J120" s="138">
        <v>1</v>
      </c>
      <c r="K120" s="138"/>
      <c r="L120" s="138">
        <v>1</v>
      </c>
      <c r="M120" s="138"/>
      <c r="N120" s="139">
        <v>2</v>
      </c>
      <c r="O120" s="138"/>
      <c r="P120" s="138"/>
      <c r="Q120" s="138">
        <v>1</v>
      </c>
      <c r="R120" s="138">
        <v>1</v>
      </c>
      <c r="S120" s="138">
        <v>1</v>
      </c>
      <c r="T120" s="139">
        <v>3</v>
      </c>
      <c r="U120" s="138"/>
      <c r="V120" s="138">
        <v>1</v>
      </c>
      <c r="W120" s="138">
        <v>1</v>
      </c>
      <c r="X120" s="138">
        <v>2</v>
      </c>
      <c r="Y120" s="138">
        <v>1</v>
      </c>
      <c r="Z120" s="139">
        <v>5</v>
      </c>
      <c r="AA120" s="138"/>
      <c r="AB120" s="138"/>
      <c r="AC120" s="138"/>
      <c r="AD120" s="138">
        <v>2</v>
      </c>
      <c r="AE120" s="138">
        <v>1</v>
      </c>
      <c r="AF120" s="139">
        <v>3</v>
      </c>
      <c r="AG120" s="140">
        <v>20</v>
      </c>
    </row>
    <row r="121" spans="2:33" s="132" customFormat="1" ht="13.9" customHeight="1">
      <c r="B121" s="137" t="s">
        <v>105</v>
      </c>
      <c r="C121" s="138"/>
      <c r="D121" s="138"/>
      <c r="E121" s="138"/>
      <c r="F121" s="138">
        <v>2</v>
      </c>
      <c r="G121" s="138">
        <v>2</v>
      </c>
      <c r="H121" s="139">
        <v>4</v>
      </c>
      <c r="I121" s="138"/>
      <c r="J121" s="138">
        <v>1</v>
      </c>
      <c r="K121" s="138">
        <v>1</v>
      </c>
      <c r="L121" s="138">
        <v>1</v>
      </c>
      <c r="M121" s="138"/>
      <c r="N121" s="139">
        <v>3</v>
      </c>
      <c r="O121" s="138"/>
      <c r="P121" s="138">
        <v>1</v>
      </c>
      <c r="Q121" s="138"/>
      <c r="R121" s="138">
        <v>2</v>
      </c>
      <c r="S121" s="138">
        <v>2</v>
      </c>
      <c r="T121" s="139">
        <v>5</v>
      </c>
      <c r="U121" s="138">
        <v>1</v>
      </c>
      <c r="V121" s="138"/>
      <c r="W121" s="138">
        <v>1</v>
      </c>
      <c r="X121" s="138">
        <v>1</v>
      </c>
      <c r="Y121" s="138"/>
      <c r="Z121" s="139">
        <v>3</v>
      </c>
      <c r="AA121" s="138"/>
      <c r="AB121" s="138"/>
      <c r="AC121" s="138"/>
      <c r="AD121" s="138">
        <v>1</v>
      </c>
      <c r="AE121" s="138"/>
      <c r="AF121" s="139">
        <v>1</v>
      </c>
      <c r="AG121" s="140">
        <v>16</v>
      </c>
    </row>
    <row r="122" spans="2:33" s="132" customFormat="1" ht="13.9" customHeight="1">
      <c r="B122" s="137" t="s">
        <v>100</v>
      </c>
      <c r="C122" s="138"/>
      <c r="D122" s="138"/>
      <c r="E122" s="138"/>
      <c r="F122" s="138">
        <v>1</v>
      </c>
      <c r="G122" s="138"/>
      <c r="H122" s="139">
        <v>1</v>
      </c>
      <c r="I122" s="138">
        <v>1</v>
      </c>
      <c r="J122" s="138"/>
      <c r="K122" s="138"/>
      <c r="L122" s="138">
        <v>5</v>
      </c>
      <c r="M122" s="138">
        <v>1</v>
      </c>
      <c r="N122" s="139">
        <v>7</v>
      </c>
      <c r="O122" s="138">
        <v>1</v>
      </c>
      <c r="P122" s="138"/>
      <c r="Q122" s="138">
        <v>2</v>
      </c>
      <c r="R122" s="138">
        <v>3</v>
      </c>
      <c r="S122" s="138"/>
      <c r="T122" s="139">
        <v>6</v>
      </c>
      <c r="U122" s="138"/>
      <c r="V122" s="138"/>
      <c r="W122" s="138">
        <v>1</v>
      </c>
      <c r="X122" s="138">
        <v>1</v>
      </c>
      <c r="Y122" s="138"/>
      <c r="Z122" s="139">
        <v>2</v>
      </c>
      <c r="AA122" s="138"/>
      <c r="AB122" s="138"/>
      <c r="AC122" s="138"/>
      <c r="AD122" s="138">
        <v>2</v>
      </c>
      <c r="AE122" s="138">
        <v>1</v>
      </c>
      <c r="AF122" s="139">
        <v>3</v>
      </c>
      <c r="AG122" s="140">
        <v>19</v>
      </c>
    </row>
    <row r="123" spans="2:33" s="132" customFormat="1" ht="13.9" customHeight="1">
      <c r="B123" s="137" t="s">
        <v>81</v>
      </c>
      <c r="C123" s="138">
        <v>1</v>
      </c>
      <c r="D123" s="138">
        <v>2</v>
      </c>
      <c r="E123" s="138">
        <v>3</v>
      </c>
      <c r="F123" s="138">
        <v>10</v>
      </c>
      <c r="G123" s="138">
        <v>2</v>
      </c>
      <c r="H123" s="139">
        <v>18</v>
      </c>
      <c r="I123" s="138"/>
      <c r="J123" s="138">
        <v>2</v>
      </c>
      <c r="K123" s="138">
        <v>2</v>
      </c>
      <c r="L123" s="138">
        <v>15</v>
      </c>
      <c r="M123" s="138">
        <v>5</v>
      </c>
      <c r="N123" s="139">
        <v>24</v>
      </c>
      <c r="O123" s="138">
        <v>1</v>
      </c>
      <c r="P123" s="138">
        <v>2</v>
      </c>
      <c r="Q123" s="138">
        <v>1</v>
      </c>
      <c r="R123" s="138">
        <v>9</v>
      </c>
      <c r="S123" s="138">
        <v>6</v>
      </c>
      <c r="T123" s="139">
        <v>19</v>
      </c>
      <c r="U123" s="138"/>
      <c r="V123" s="138">
        <v>1</v>
      </c>
      <c r="W123" s="138">
        <v>1</v>
      </c>
      <c r="X123" s="138">
        <v>7</v>
      </c>
      <c r="Y123" s="138">
        <v>4</v>
      </c>
      <c r="Z123" s="139">
        <v>13</v>
      </c>
      <c r="AA123" s="138">
        <v>1</v>
      </c>
      <c r="AB123" s="138">
        <v>1</v>
      </c>
      <c r="AC123" s="138"/>
      <c r="AD123" s="138">
        <v>6</v>
      </c>
      <c r="AE123" s="138">
        <v>4</v>
      </c>
      <c r="AF123" s="139">
        <v>12</v>
      </c>
      <c r="AG123" s="140">
        <v>86</v>
      </c>
    </row>
    <row r="124" spans="2:33" s="132" customFormat="1" ht="13.9" customHeight="1">
      <c r="B124" s="137" t="s">
        <v>95</v>
      </c>
      <c r="C124" s="138"/>
      <c r="D124" s="138"/>
      <c r="E124" s="138">
        <v>1</v>
      </c>
      <c r="F124" s="138"/>
      <c r="G124" s="138"/>
      <c r="H124" s="139">
        <v>1</v>
      </c>
      <c r="I124" s="138"/>
      <c r="J124" s="138"/>
      <c r="K124" s="138"/>
      <c r="L124" s="138">
        <v>1</v>
      </c>
      <c r="M124" s="138"/>
      <c r="N124" s="139">
        <v>1</v>
      </c>
      <c r="O124" s="138"/>
      <c r="P124" s="138"/>
      <c r="Q124" s="138">
        <v>2</v>
      </c>
      <c r="R124" s="138">
        <v>2</v>
      </c>
      <c r="S124" s="138"/>
      <c r="T124" s="139">
        <v>4</v>
      </c>
      <c r="U124" s="138"/>
      <c r="V124" s="138"/>
      <c r="W124" s="138"/>
      <c r="X124" s="138">
        <v>3</v>
      </c>
      <c r="Y124" s="138"/>
      <c r="Z124" s="139">
        <v>3</v>
      </c>
      <c r="AA124" s="138"/>
      <c r="AB124" s="138"/>
      <c r="AC124" s="138"/>
      <c r="AD124" s="138">
        <v>3</v>
      </c>
      <c r="AE124" s="138">
        <v>2</v>
      </c>
      <c r="AF124" s="139">
        <v>5</v>
      </c>
      <c r="AG124" s="140">
        <v>14</v>
      </c>
    </row>
    <row r="125" spans="2:33" s="132" customFormat="1" ht="13.9" customHeight="1">
      <c r="B125" s="137" t="s">
        <v>104</v>
      </c>
      <c r="C125" s="138"/>
      <c r="D125" s="138"/>
      <c r="E125" s="138"/>
      <c r="F125" s="138"/>
      <c r="G125" s="138"/>
      <c r="H125" s="139"/>
      <c r="I125" s="138"/>
      <c r="J125" s="138"/>
      <c r="K125" s="138"/>
      <c r="L125" s="138">
        <v>2</v>
      </c>
      <c r="M125" s="138"/>
      <c r="N125" s="139">
        <v>2</v>
      </c>
      <c r="O125" s="138"/>
      <c r="P125" s="138"/>
      <c r="Q125" s="138"/>
      <c r="R125" s="138"/>
      <c r="S125" s="138"/>
      <c r="T125" s="139"/>
      <c r="U125" s="138"/>
      <c r="V125" s="138"/>
      <c r="W125" s="138"/>
      <c r="X125" s="138"/>
      <c r="Y125" s="138"/>
      <c r="Z125" s="139"/>
      <c r="AA125" s="138"/>
      <c r="AB125" s="138"/>
      <c r="AC125" s="138"/>
      <c r="AD125" s="138"/>
      <c r="AE125" s="138"/>
      <c r="AF125" s="139"/>
      <c r="AG125" s="140">
        <v>2</v>
      </c>
    </row>
    <row r="126" spans="2:33" s="132" customFormat="1" ht="13.9" customHeight="1">
      <c r="B126" s="137" t="s">
        <v>90</v>
      </c>
      <c r="C126" s="138"/>
      <c r="D126" s="138"/>
      <c r="E126" s="138"/>
      <c r="F126" s="138"/>
      <c r="G126" s="138"/>
      <c r="H126" s="139"/>
      <c r="I126" s="138"/>
      <c r="J126" s="138"/>
      <c r="K126" s="138">
        <v>1</v>
      </c>
      <c r="L126" s="138"/>
      <c r="M126" s="138"/>
      <c r="N126" s="139">
        <v>1</v>
      </c>
      <c r="O126" s="138"/>
      <c r="P126" s="138"/>
      <c r="Q126" s="138"/>
      <c r="R126" s="138"/>
      <c r="S126" s="138"/>
      <c r="T126" s="139"/>
      <c r="U126" s="138"/>
      <c r="V126" s="138"/>
      <c r="W126" s="138"/>
      <c r="X126" s="138"/>
      <c r="Y126" s="138"/>
      <c r="Z126" s="139"/>
      <c r="AA126" s="138"/>
      <c r="AB126" s="138"/>
      <c r="AC126" s="138"/>
      <c r="AD126" s="138"/>
      <c r="AE126" s="138">
        <v>1</v>
      </c>
      <c r="AF126" s="139">
        <v>1</v>
      </c>
      <c r="AG126" s="140">
        <v>2</v>
      </c>
    </row>
    <row r="127" spans="2:33" s="132" customFormat="1" ht="13.9" customHeight="1">
      <c r="B127" s="137" t="s">
        <v>88</v>
      </c>
      <c r="C127" s="138"/>
      <c r="D127" s="138"/>
      <c r="E127" s="138"/>
      <c r="F127" s="138"/>
      <c r="G127" s="138"/>
      <c r="H127" s="139"/>
      <c r="I127" s="138"/>
      <c r="J127" s="138"/>
      <c r="K127" s="138"/>
      <c r="L127" s="138">
        <v>1</v>
      </c>
      <c r="M127" s="138"/>
      <c r="N127" s="139">
        <v>1</v>
      </c>
      <c r="O127" s="138"/>
      <c r="P127" s="138"/>
      <c r="Q127" s="138"/>
      <c r="R127" s="138">
        <v>1</v>
      </c>
      <c r="S127" s="138"/>
      <c r="T127" s="139">
        <v>1</v>
      </c>
      <c r="U127" s="138"/>
      <c r="V127" s="138"/>
      <c r="W127" s="138"/>
      <c r="X127" s="138"/>
      <c r="Y127" s="138"/>
      <c r="Z127" s="139"/>
      <c r="AA127" s="138"/>
      <c r="AB127" s="138"/>
      <c r="AC127" s="138"/>
      <c r="AD127" s="138">
        <v>1</v>
      </c>
      <c r="AE127" s="138"/>
      <c r="AF127" s="139">
        <v>1</v>
      </c>
      <c r="AG127" s="140">
        <v>3</v>
      </c>
    </row>
    <row r="128" spans="2:33" s="132" customFormat="1" ht="13.9" customHeight="1">
      <c r="B128" s="137" t="s">
        <v>79</v>
      </c>
      <c r="C128" s="138"/>
      <c r="D128" s="138"/>
      <c r="E128" s="138"/>
      <c r="F128" s="138">
        <v>1</v>
      </c>
      <c r="G128" s="138"/>
      <c r="H128" s="139">
        <v>1</v>
      </c>
      <c r="I128" s="138"/>
      <c r="J128" s="138"/>
      <c r="K128" s="138"/>
      <c r="L128" s="138"/>
      <c r="M128" s="138"/>
      <c r="N128" s="139"/>
      <c r="O128" s="138"/>
      <c r="P128" s="138"/>
      <c r="Q128" s="138">
        <v>1</v>
      </c>
      <c r="R128" s="138"/>
      <c r="S128" s="138"/>
      <c r="T128" s="139">
        <v>1</v>
      </c>
      <c r="U128" s="138"/>
      <c r="V128" s="138"/>
      <c r="W128" s="138"/>
      <c r="X128" s="138"/>
      <c r="Y128" s="138"/>
      <c r="Z128" s="139"/>
      <c r="AA128" s="138"/>
      <c r="AB128" s="138">
        <v>1</v>
      </c>
      <c r="AC128" s="138"/>
      <c r="AD128" s="138">
        <v>1</v>
      </c>
      <c r="AE128" s="138"/>
      <c r="AF128" s="139">
        <v>2</v>
      </c>
      <c r="AG128" s="140">
        <v>4</v>
      </c>
    </row>
    <row r="129" spans="2:33" s="132" customFormat="1" ht="13.9" customHeight="1">
      <c r="B129" s="137" t="s">
        <v>89</v>
      </c>
      <c r="C129" s="138"/>
      <c r="D129" s="138"/>
      <c r="E129" s="138"/>
      <c r="F129" s="138"/>
      <c r="G129" s="138"/>
      <c r="H129" s="139"/>
      <c r="I129" s="138"/>
      <c r="J129" s="138"/>
      <c r="K129" s="138"/>
      <c r="L129" s="138">
        <v>1</v>
      </c>
      <c r="M129" s="138"/>
      <c r="N129" s="139">
        <v>1</v>
      </c>
      <c r="O129" s="138"/>
      <c r="P129" s="138"/>
      <c r="Q129" s="138"/>
      <c r="R129" s="138"/>
      <c r="S129" s="138"/>
      <c r="T129" s="139"/>
      <c r="U129" s="138"/>
      <c r="V129" s="138"/>
      <c r="W129" s="138"/>
      <c r="X129" s="138"/>
      <c r="Y129" s="138"/>
      <c r="Z129" s="139"/>
      <c r="AA129" s="138"/>
      <c r="AB129" s="138"/>
      <c r="AC129" s="138"/>
      <c r="AD129" s="138">
        <v>1</v>
      </c>
      <c r="AE129" s="138"/>
      <c r="AF129" s="139">
        <v>1</v>
      </c>
      <c r="AG129" s="140">
        <v>2</v>
      </c>
    </row>
    <row r="130" spans="2:33" s="132" customFormat="1" ht="13.9" customHeight="1" thickBot="1">
      <c r="B130" s="137" t="s">
        <v>97</v>
      </c>
      <c r="C130" s="138"/>
      <c r="D130" s="138"/>
      <c r="E130" s="138"/>
      <c r="F130" s="138"/>
      <c r="G130" s="138"/>
      <c r="H130" s="139"/>
      <c r="I130" s="138"/>
      <c r="J130" s="138"/>
      <c r="K130" s="138"/>
      <c r="L130" s="138"/>
      <c r="M130" s="138"/>
      <c r="N130" s="139"/>
      <c r="O130" s="138"/>
      <c r="P130" s="138"/>
      <c r="Q130" s="138">
        <v>1</v>
      </c>
      <c r="R130" s="138">
        <v>1</v>
      </c>
      <c r="S130" s="138"/>
      <c r="T130" s="139">
        <v>2</v>
      </c>
      <c r="U130" s="138"/>
      <c r="V130" s="138"/>
      <c r="W130" s="138"/>
      <c r="X130" s="138"/>
      <c r="Y130" s="138"/>
      <c r="Z130" s="139"/>
      <c r="AA130" s="138"/>
      <c r="AB130" s="138"/>
      <c r="AC130" s="138"/>
      <c r="AD130" s="138"/>
      <c r="AE130" s="138"/>
      <c r="AF130" s="139"/>
      <c r="AG130" s="140">
        <v>2</v>
      </c>
    </row>
    <row r="131" spans="2:33" s="128" customFormat="1" ht="13.9" customHeight="1" thickBot="1">
      <c r="B131" s="129" t="s">
        <v>515</v>
      </c>
      <c r="C131" s="130">
        <v>12</v>
      </c>
      <c r="D131" s="130">
        <v>95</v>
      </c>
      <c r="E131" s="130">
        <v>98</v>
      </c>
      <c r="F131" s="130">
        <v>439</v>
      </c>
      <c r="G131" s="130">
        <v>247</v>
      </c>
      <c r="H131" s="131">
        <v>891</v>
      </c>
      <c r="I131" s="130">
        <v>15</v>
      </c>
      <c r="J131" s="130">
        <v>97</v>
      </c>
      <c r="K131" s="130">
        <v>95</v>
      </c>
      <c r="L131" s="130">
        <v>463</v>
      </c>
      <c r="M131" s="130">
        <v>255</v>
      </c>
      <c r="N131" s="131">
        <v>925</v>
      </c>
      <c r="O131" s="130">
        <v>12</v>
      </c>
      <c r="P131" s="130">
        <v>92</v>
      </c>
      <c r="Q131" s="130">
        <v>89</v>
      </c>
      <c r="R131" s="130">
        <v>431</v>
      </c>
      <c r="S131" s="130">
        <v>251</v>
      </c>
      <c r="T131" s="130">
        <v>875</v>
      </c>
      <c r="U131" s="130">
        <v>12</v>
      </c>
      <c r="V131" s="130">
        <v>99</v>
      </c>
      <c r="W131" s="130">
        <v>100</v>
      </c>
      <c r="X131" s="130">
        <v>438</v>
      </c>
      <c r="Y131" s="130">
        <v>272</v>
      </c>
      <c r="Z131" s="131">
        <v>921</v>
      </c>
      <c r="AA131" s="130">
        <v>11</v>
      </c>
      <c r="AB131" s="130">
        <v>91</v>
      </c>
      <c r="AC131" s="130">
        <v>91</v>
      </c>
      <c r="AD131" s="130">
        <v>484</v>
      </c>
      <c r="AE131" s="130">
        <v>278</v>
      </c>
      <c r="AF131" s="131">
        <v>955</v>
      </c>
      <c r="AG131" s="130">
        <v>4567</v>
      </c>
    </row>
    <row r="132" spans="2:33" s="132" customFormat="1" ht="13.9" customHeight="1">
      <c r="B132" s="137" t="s">
        <v>96</v>
      </c>
      <c r="C132" s="138">
        <v>1</v>
      </c>
      <c r="D132" s="138">
        <v>11</v>
      </c>
      <c r="E132" s="138">
        <v>8</v>
      </c>
      <c r="F132" s="138">
        <v>40</v>
      </c>
      <c r="G132" s="138">
        <v>36</v>
      </c>
      <c r="H132" s="139">
        <v>96</v>
      </c>
      <c r="I132" s="138">
        <v>1</v>
      </c>
      <c r="J132" s="138">
        <v>11</v>
      </c>
      <c r="K132" s="138">
        <v>8</v>
      </c>
      <c r="L132" s="138">
        <v>40</v>
      </c>
      <c r="M132" s="138">
        <v>34</v>
      </c>
      <c r="N132" s="139">
        <v>94</v>
      </c>
      <c r="O132" s="138">
        <v>1</v>
      </c>
      <c r="P132" s="138">
        <v>11</v>
      </c>
      <c r="Q132" s="138">
        <v>8</v>
      </c>
      <c r="R132" s="138">
        <v>40</v>
      </c>
      <c r="S132" s="138">
        <v>33</v>
      </c>
      <c r="T132" s="139">
        <v>93</v>
      </c>
      <c r="U132" s="138">
        <v>1</v>
      </c>
      <c r="V132" s="138">
        <v>11</v>
      </c>
      <c r="W132" s="138">
        <v>8</v>
      </c>
      <c r="X132" s="138">
        <v>40</v>
      </c>
      <c r="Y132" s="138">
        <v>32</v>
      </c>
      <c r="Z132" s="139">
        <v>92</v>
      </c>
      <c r="AA132" s="138">
        <v>1</v>
      </c>
      <c r="AB132" s="138">
        <v>11</v>
      </c>
      <c r="AC132" s="138">
        <v>8</v>
      </c>
      <c r="AD132" s="138">
        <v>40</v>
      </c>
      <c r="AE132" s="138">
        <v>36</v>
      </c>
      <c r="AF132" s="139">
        <v>96</v>
      </c>
      <c r="AG132" s="140">
        <v>471</v>
      </c>
    </row>
    <row r="133" spans="2:33" s="132" customFormat="1" ht="13.9" customHeight="1">
      <c r="B133" s="137" t="s">
        <v>86</v>
      </c>
      <c r="C133" s="138"/>
      <c r="D133" s="138"/>
      <c r="E133" s="138"/>
      <c r="F133" s="138"/>
      <c r="G133" s="138"/>
      <c r="H133" s="139"/>
      <c r="I133" s="138"/>
      <c r="J133" s="138">
        <v>1</v>
      </c>
      <c r="K133" s="138"/>
      <c r="L133" s="138">
        <v>1</v>
      </c>
      <c r="M133" s="138"/>
      <c r="N133" s="139">
        <v>2</v>
      </c>
      <c r="O133" s="138"/>
      <c r="P133" s="138"/>
      <c r="Q133" s="138"/>
      <c r="R133" s="138"/>
      <c r="S133" s="138"/>
      <c r="T133" s="139"/>
      <c r="U133" s="138"/>
      <c r="V133" s="138"/>
      <c r="W133" s="138">
        <v>4</v>
      </c>
      <c r="X133" s="138">
        <v>2</v>
      </c>
      <c r="Y133" s="138"/>
      <c r="Z133" s="139">
        <v>6</v>
      </c>
      <c r="AA133" s="138"/>
      <c r="AB133" s="138">
        <v>1</v>
      </c>
      <c r="AC133" s="138"/>
      <c r="AD133" s="138"/>
      <c r="AE133" s="138"/>
      <c r="AF133" s="139">
        <v>1</v>
      </c>
      <c r="AG133" s="140">
        <v>9</v>
      </c>
    </row>
    <row r="134" spans="2:33" s="132" customFormat="1" ht="13.9" customHeight="1">
      <c r="B134" s="137" t="s">
        <v>78</v>
      </c>
      <c r="C134" s="138">
        <v>1</v>
      </c>
      <c r="D134" s="138">
        <v>1</v>
      </c>
      <c r="E134" s="138">
        <v>1</v>
      </c>
      <c r="F134" s="138">
        <v>3</v>
      </c>
      <c r="G134" s="138">
        <v>1</v>
      </c>
      <c r="H134" s="139">
        <v>7</v>
      </c>
      <c r="I134" s="138">
        <v>1</v>
      </c>
      <c r="J134" s="138">
        <v>1</v>
      </c>
      <c r="K134" s="138">
        <v>2</v>
      </c>
      <c r="L134" s="138">
        <v>6</v>
      </c>
      <c r="M134" s="138">
        <v>2</v>
      </c>
      <c r="N134" s="139">
        <v>12</v>
      </c>
      <c r="O134" s="138"/>
      <c r="P134" s="138">
        <v>1</v>
      </c>
      <c r="Q134" s="138">
        <v>1</v>
      </c>
      <c r="R134" s="138">
        <v>3</v>
      </c>
      <c r="S134" s="138">
        <v>1</v>
      </c>
      <c r="T134" s="139">
        <v>6</v>
      </c>
      <c r="U134" s="138"/>
      <c r="V134" s="138">
        <v>1</v>
      </c>
      <c r="W134" s="138"/>
      <c r="X134" s="138">
        <v>3</v>
      </c>
      <c r="Y134" s="138">
        <v>1</v>
      </c>
      <c r="Z134" s="139">
        <v>5</v>
      </c>
      <c r="AA134" s="138"/>
      <c r="AB134" s="138">
        <v>1</v>
      </c>
      <c r="AC134" s="138"/>
      <c r="AD134" s="138">
        <v>3</v>
      </c>
      <c r="AE134" s="138">
        <v>1</v>
      </c>
      <c r="AF134" s="139">
        <v>5</v>
      </c>
      <c r="AG134" s="140">
        <v>35</v>
      </c>
    </row>
    <row r="135" spans="2:33" s="132" customFormat="1" ht="13.9" customHeight="1">
      <c r="B135" s="137" t="s">
        <v>76</v>
      </c>
      <c r="C135" s="138"/>
      <c r="D135" s="138">
        <v>1</v>
      </c>
      <c r="E135" s="138"/>
      <c r="F135" s="138">
        <v>3</v>
      </c>
      <c r="G135" s="138"/>
      <c r="H135" s="139">
        <v>4</v>
      </c>
      <c r="I135" s="138"/>
      <c r="J135" s="138">
        <v>2</v>
      </c>
      <c r="K135" s="138"/>
      <c r="L135" s="138">
        <v>2</v>
      </c>
      <c r="M135" s="138"/>
      <c r="N135" s="139">
        <v>4</v>
      </c>
      <c r="O135" s="138"/>
      <c r="P135" s="138"/>
      <c r="Q135" s="138">
        <v>1</v>
      </c>
      <c r="R135" s="138">
        <v>1</v>
      </c>
      <c r="S135" s="138"/>
      <c r="T135" s="139">
        <v>2</v>
      </c>
      <c r="U135" s="138"/>
      <c r="V135" s="138">
        <v>1</v>
      </c>
      <c r="W135" s="138">
        <v>1</v>
      </c>
      <c r="X135" s="138">
        <v>4</v>
      </c>
      <c r="Y135" s="138">
        <v>1</v>
      </c>
      <c r="Z135" s="139">
        <v>7</v>
      </c>
      <c r="AA135" s="138"/>
      <c r="AB135" s="138">
        <v>1</v>
      </c>
      <c r="AC135" s="138"/>
      <c r="AD135" s="138">
        <v>5</v>
      </c>
      <c r="AE135" s="138"/>
      <c r="AF135" s="139">
        <v>6</v>
      </c>
      <c r="AG135" s="140">
        <v>23</v>
      </c>
    </row>
    <row r="136" spans="2:33" s="132" customFormat="1" ht="13.9" customHeight="1">
      <c r="B136" s="137" t="s">
        <v>101</v>
      </c>
      <c r="C136" s="138">
        <v>1</v>
      </c>
      <c r="D136" s="138">
        <v>11</v>
      </c>
      <c r="E136" s="138">
        <v>8</v>
      </c>
      <c r="F136" s="138">
        <v>39</v>
      </c>
      <c r="G136" s="138">
        <v>15</v>
      </c>
      <c r="H136" s="139">
        <v>74</v>
      </c>
      <c r="I136" s="138">
        <v>1</v>
      </c>
      <c r="J136" s="138">
        <v>11</v>
      </c>
      <c r="K136" s="138">
        <v>8</v>
      </c>
      <c r="L136" s="138">
        <v>36</v>
      </c>
      <c r="M136" s="138">
        <v>18</v>
      </c>
      <c r="N136" s="139">
        <v>74</v>
      </c>
      <c r="O136" s="138">
        <v>1</v>
      </c>
      <c r="P136" s="138">
        <v>10</v>
      </c>
      <c r="Q136" s="138">
        <v>8</v>
      </c>
      <c r="R136" s="138">
        <v>36</v>
      </c>
      <c r="S136" s="138">
        <v>18</v>
      </c>
      <c r="T136" s="139">
        <v>73</v>
      </c>
      <c r="U136" s="138">
        <v>1</v>
      </c>
      <c r="V136" s="138">
        <v>11</v>
      </c>
      <c r="W136" s="138">
        <v>8</v>
      </c>
      <c r="X136" s="138">
        <v>37</v>
      </c>
      <c r="Y136" s="138">
        <v>19</v>
      </c>
      <c r="Z136" s="139">
        <v>76</v>
      </c>
      <c r="AA136" s="138">
        <v>1</v>
      </c>
      <c r="AB136" s="138">
        <v>10</v>
      </c>
      <c r="AC136" s="138">
        <v>7</v>
      </c>
      <c r="AD136" s="138">
        <v>38</v>
      </c>
      <c r="AE136" s="138">
        <v>17</v>
      </c>
      <c r="AF136" s="139">
        <v>73</v>
      </c>
      <c r="AG136" s="140">
        <v>370</v>
      </c>
    </row>
    <row r="137" spans="2:33" s="132" customFormat="1" ht="13.9" customHeight="1">
      <c r="B137" s="137" t="s">
        <v>77</v>
      </c>
      <c r="C137" s="138">
        <v>1</v>
      </c>
      <c r="D137" s="138"/>
      <c r="E137" s="138">
        <v>2</v>
      </c>
      <c r="F137" s="138">
        <v>11</v>
      </c>
      <c r="G137" s="138">
        <v>5</v>
      </c>
      <c r="H137" s="139">
        <v>19</v>
      </c>
      <c r="I137" s="138"/>
      <c r="J137" s="138">
        <v>1</v>
      </c>
      <c r="K137" s="138"/>
      <c r="L137" s="138">
        <v>9</v>
      </c>
      <c r="M137" s="138">
        <v>1</v>
      </c>
      <c r="N137" s="139">
        <v>11</v>
      </c>
      <c r="O137" s="138"/>
      <c r="P137" s="138">
        <v>1</v>
      </c>
      <c r="Q137" s="138">
        <v>1</v>
      </c>
      <c r="R137" s="138">
        <v>5</v>
      </c>
      <c r="S137" s="138"/>
      <c r="T137" s="139">
        <v>7</v>
      </c>
      <c r="U137" s="138"/>
      <c r="V137" s="138">
        <v>2</v>
      </c>
      <c r="W137" s="138">
        <v>1</v>
      </c>
      <c r="X137" s="138">
        <v>10</v>
      </c>
      <c r="Y137" s="138">
        <v>2</v>
      </c>
      <c r="Z137" s="139">
        <v>15</v>
      </c>
      <c r="AA137" s="138">
        <v>1</v>
      </c>
      <c r="AB137" s="138"/>
      <c r="AC137" s="138"/>
      <c r="AD137" s="138">
        <v>11</v>
      </c>
      <c r="AE137" s="138">
        <v>4</v>
      </c>
      <c r="AF137" s="139">
        <v>16</v>
      </c>
      <c r="AG137" s="140">
        <v>68</v>
      </c>
    </row>
    <row r="138" spans="2:33" s="132" customFormat="1" ht="13.9" customHeight="1">
      <c r="B138" s="137" t="s">
        <v>87</v>
      </c>
      <c r="C138" s="138">
        <v>1</v>
      </c>
      <c r="D138" s="138">
        <v>7</v>
      </c>
      <c r="E138" s="138">
        <v>6</v>
      </c>
      <c r="F138" s="138">
        <v>32</v>
      </c>
      <c r="G138" s="138">
        <v>5</v>
      </c>
      <c r="H138" s="139">
        <v>51</v>
      </c>
      <c r="I138" s="138">
        <v>1</v>
      </c>
      <c r="J138" s="138">
        <v>7</v>
      </c>
      <c r="K138" s="138">
        <v>4</v>
      </c>
      <c r="L138" s="138">
        <v>22</v>
      </c>
      <c r="M138" s="138">
        <v>9</v>
      </c>
      <c r="N138" s="139">
        <v>43</v>
      </c>
      <c r="O138" s="138">
        <v>1</v>
      </c>
      <c r="P138" s="138">
        <v>7</v>
      </c>
      <c r="Q138" s="138">
        <v>4</v>
      </c>
      <c r="R138" s="138">
        <v>23</v>
      </c>
      <c r="S138" s="138">
        <v>5</v>
      </c>
      <c r="T138" s="139">
        <v>40</v>
      </c>
      <c r="U138" s="138">
        <v>1</v>
      </c>
      <c r="V138" s="138">
        <v>8</v>
      </c>
      <c r="W138" s="138">
        <v>5</v>
      </c>
      <c r="X138" s="138">
        <v>17</v>
      </c>
      <c r="Y138" s="138"/>
      <c r="Z138" s="139">
        <v>31</v>
      </c>
      <c r="AA138" s="138">
        <v>1</v>
      </c>
      <c r="AB138" s="138">
        <v>9</v>
      </c>
      <c r="AC138" s="138">
        <v>7</v>
      </c>
      <c r="AD138" s="138">
        <v>37</v>
      </c>
      <c r="AE138" s="138">
        <v>10</v>
      </c>
      <c r="AF138" s="139">
        <v>64</v>
      </c>
      <c r="AG138" s="140">
        <v>229</v>
      </c>
    </row>
    <row r="139" spans="2:33" s="132" customFormat="1" ht="13.9" customHeight="1">
      <c r="B139" s="137" t="s">
        <v>98</v>
      </c>
      <c r="C139" s="138">
        <v>1</v>
      </c>
      <c r="D139" s="138">
        <v>11</v>
      </c>
      <c r="E139" s="138">
        <v>8</v>
      </c>
      <c r="F139" s="138">
        <v>40</v>
      </c>
      <c r="G139" s="138">
        <v>44</v>
      </c>
      <c r="H139" s="139">
        <v>104</v>
      </c>
      <c r="I139" s="138">
        <v>1</v>
      </c>
      <c r="J139" s="138">
        <v>11</v>
      </c>
      <c r="K139" s="138">
        <v>8</v>
      </c>
      <c r="L139" s="138">
        <v>40</v>
      </c>
      <c r="M139" s="138">
        <v>43</v>
      </c>
      <c r="N139" s="139">
        <v>103</v>
      </c>
      <c r="O139" s="138">
        <v>1</v>
      </c>
      <c r="P139" s="138">
        <v>11</v>
      </c>
      <c r="Q139" s="138">
        <v>8</v>
      </c>
      <c r="R139" s="138">
        <v>40</v>
      </c>
      <c r="S139" s="138">
        <v>44</v>
      </c>
      <c r="T139" s="139">
        <v>104</v>
      </c>
      <c r="U139" s="138">
        <v>1</v>
      </c>
      <c r="V139" s="138">
        <v>11</v>
      </c>
      <c r="W139" s="138">
        <v>8</v>
      </c>
      <c r="X139" s="138">
        <v>40</v>
      </c>
      <c r="Y139" s="138">
        <v>46</v>
      </c>
      <c r="Z139" s="139">
        <v>106</v>
      </c>
      <c r="AA139" s="138">
        <v>1</v>
      </c>
      <c r="AB139" s="138">
        <v>11</v>
      </c>
      <c r="AC139" s="138">
        <v>8</v>
      </c>
      <c r="AD139" s="138">
        <v>40</v>
      </c>
      <c r="AE139" s="138">
        <v>44</v>
      </c>
      <c r="AF139" s="139">
        <v>104</v>
      </c>
      <c r="AG139" s="140">
        <v>521</v>
      </c>
    </row>
    <row r="140" spans="2:33" s="132" customFormat="1" ht="13.9" customHeight="1">
      <c r="B140" s="137" t="s">
        <v>92</v>
      </c>
      <c r="C140" s="138"/>
      <c r="D140" s="138">
        <v>2</v>
      </c>
      <c r="E140" s="138">
        <v>8</v>
      </c>
      <c r="F140" s="138">
        <v>40</v>
      </c>
      <c r="G140" s="138">
        <v>37</v>
      </c>
      <c r="H140" s="139">
        <v>87</v>
      </c>
      <c r="I140" s="138"/>
      <c r="J140" s="138"/>
      <c r="K140" s="138">
        <v>8</v>
      </c>
      <c r="L140" s="138">
        <v>40</v>
      </c>
      <c r="M140" s="138">
        <v>37</v>
      </c>
      <c r="N140" s="139">
        <v>85</v>
      </c>
      <c r="O140" s="138">
        <v>1</v>
      </c>
      <c r="P140" s="138">
        <v>3</v>
      </c>
      <c r="Q140" s="138">
        <v>8</v>
      </c>
      <c r="R140" s="138">
        <v>40</v>
      </c>
      <c r="S140" s="138">
        <v>39</v>
      </c>
      <c r="T140" s="139">
        <v>91</v>
      </c>
      <c r="U140" s="138"/>
      <c r="V140" s="138">
        <v>1</v>
      </c>
      <c r="W140" s="138">
        <v>8</v>
      </c>
      <c r="X140" s="138">
        <v>40</v>
      </c>
      <c r="Y140" s="138">
        <v>35</v>
      </c>
      <c r="Z140" s="139">
        <v>84</v>
      </c>
      <c r="AA140" s="138"/>
      <c r="AB140" s="138"/>
      <c r="AC140" s="138">
        <v>8</v>
      </c>
      <c r="AD140" s="138">
        <v>40</v>
      </c>
      <c r="AE140" s="138">
        <v>37</v>
      </c>
      <c r="AF140" s="139">
        <v>85</v>
      </c>
      <c r="AG140" s="140">
        <v>432</v>
      </c>
    </row>
    <row r="141" spans="2:33" s="132" customFormat="1" ht="13.9" customHeight="1">
      <c r="B141" s="137" t="s">
        <v>91</v>
      </c>
      <c r="C141" s="138">
        <v>1</v>
      </c>
      <c r="D141" s="138">
        <v>11</v>
      </c>
      <c r="E141" s="138">
        <v>7</v>
      </c>
      <c r="F141" s="138"/>
      <c r="G141" s="138"/>
      <c r="H141" s="139">
        <v>19</v>
      </c>
      <c r="I141" s="138">
        <v>1</v>
      </c>
      <c r="J141" s="138">
        <v>11</v>
      </c>
      <c r="K141" s="138">
        <v>7</v>
      </c>
      <c r="L141" s="138"/>
      <c r="M141" s="138"/>
      <c r="N141" s="139">
        <v>19</v>
      </c>
      <c r="O141" s="138">
        <v>1</v>
      </c>
      <c r="P141" s="138">
        <v>11</v>
      </c>
      <c r="Q141" s="138">
        <v>7</v>
      </c>
      <c r="R141" s="138"/>
      <c r="S141" s="138"/>
      <c r="T141" s="139">
        <v>19</v>
      </c>
      <c r="U141" s="138">
        <v>1</v>
      </c>
      <c r="V141" s="138">
        <v>11</v>
      </c>
      <c r="W141" s="138">
        <v>6</v>
      </c>
      <c r="X141" s="138"/>
      <c r="Y141" s="138"/>
      <c r="Z141" s="139">
        <v>18</v>
      </c>
      <c r="AA141" s="138">
        <v>1</v>
      </c>
      <c r="AB141" s="138">
        <v>11</v>
      </c>
      <c r="AC141" s="138">
        <v>7</v>
      </c>
      <c r="AD141" s="138"/>
      <c r="AE141" s="138"/>
      <c r="AF141" s="139">
        <v>19</v>
      </c>
      <c r="AG141" s="140">
        <v>94</v>
      </c>
    </row>
    <row r="142" spans="2:33" s="132" customFormat="1" ht="13.9" customHeight="1">
      <c r="B142" s="137" t="s">
        <v>93</v>
      </c>
      <c r="C142" s="138"/>
      <c r="D142" s="138"/>
      <c r="E142" s="138">
        <v>8</v>
      </c>
      <c r="F142" s="138">
        <v>38</v>
      </c>
      <c r="G142" s="138">
        <v>12</v>
      </c>
      <c r="H142" s="139">
        <v>58</v>
      </c>
      <c r="I142" s="138"/>
      <c r="J142" s="138">
        <v>1</v>
      </c>
      <c r="K142" s="138">
        <v>8</v>
      </c>
      <c r="L142" s="138">
        <v>39</v>
      </c>
      <c r="M142" s="138">
        <v>12</v>
      </c>
      <c r="N142" s="139">
        <v>60</v>
      </c>
      <c r="O142" s="138"/>
      <c r="P142" s="138"/>
      <c r="Q142" s="138">
        <v>7</v>
      </c>
      <c r="R142" s="138">
        <v>38</v>
      </c>
      <c r="S142" s="138">
        <v>16</v>
      </c>
      <c r="T142" s="139">
        <v>61</v>
      </c>
      <c r="U142" s="138"/>
      <c r="V142" s="138"/>
      <c r="W142" s="138">
        <v>8</v>
      </c>
      <c r="X142" s="138">
        <v>40</v>
      </c>
      <c r="Y142" s="138">
        <v>21</v>
      </c>
      <c r="Z142" s="139">
        <v>69</v>
      </c>
      <c r="AA142" s="138"/>
      <c r="AB142" s="138"/>
      <c r="AC142" s="138">
        <v>7</v>
      </c>
      <c r="AD142" s="138">
        <v>40</v>
      </c>
      <c r="AE142" s="138">
        <v>16</v>
      </c>
      <c r="AF142" s="139">
        <v>63</v>
      </c>
      <c r="AG142" s="140">
        <v>311</v>
      </c>
    </row>
    <row r="143" spans="2:33" s="132" customFormat="1" ht="13.9" customHeight="1">
      <c r="B143" s="137" t="s">
        <v>94</v>
      </c>
      <c r="C143" s="138">
        <v>1</v>
      </c>
      <c r="D143" s="138">
        <v>6</v>
      </c>
      <c r="E143" s="138">
        <v>2</v>
      </c>
      <c r="F143" s="138">
        <v>13</v>
      </c>
      <c r="G143" s="138">
        <v>17</v>
      </c>
      <c r="H143" s="139">
        <v>39</v>
      </c>
      <c r="I143" s="138">
        <v>1</v>
      </c>
      <c r="J143" s="138">
        <v>7</v>
      </c>
      <c r="K143" s="138">
        <v>6</v>
      </c>
      <c r="L143" s="138">
        <v>33</v>
      </c>
      <c r="M143" s="138">
        <v>31</v>
      </c>
      <c r="N143" s="139">
        <v>78</v>
      </c>
      <c r="O143" s="138">
        <v>1</v>
      </c>
      <c r="P143" s="138">
        <v>7</v>
      </c>
      <c r="Q143" s="138">
        <v>6</v>
      </c>
      <c r="R143" s="138">
        <v>34</v>
      </c>
      <c r="S143" s="138">
        <v>32</v>
      </c>
      <c r="T143" s="139">
        <v>80</v>
      </c>
      <c r="U143" s="138">
        <v>1</v>
      </c>
      <c r="V143" s="138">
        <v>6</v>
      </c>
      <c r="W143" s="138">
        <v>6</v>
      </c>
      <c r="X143" s="138">
        <v>32</v>
      </c>
      <c r="Y143" s="138">
        <v>34</v>
      </c>
      <c r="Z143" s="139">
        <v>79</v>
      </c>
      <c r="AA143" s="138">
        <v>1</v>
      </c>
      <c r="AB143" s="138">
        <v>4</v>
      </c>
      <c r="AC143" s="138">
        <v>6</v>
      </c>
      <c r="AD143" s="138">
        <v>33</v>
      </c>
      <c r="AE143" s="138">
        <v>29</v>
      </c>
      <c r="AF143" s="139">
        <v>73</v>
      </c>
      <c r="AG143" s="140">
        <v>349</v>
      </c>
    </row>
    <row r="144" spans="2:33" s="132" customFormat="1" ht="13.9" customHeight="1">
      <c r="B144" s="137" t="s">
        <v>102</v>
      </c>
      <c r="C144" s="138">
        <v>1</v>
      </c>
      <c r="D144" s="138">
        <v>4</v>
      </c>
      <c r="E144" s="138">
        <v>8</v>
      </c>
      <c r="F144" s="138">
        <v>38</v>
      </c>
      <c r="G144" s="138">
        <v>15</v>
      </c>
      <c r="H144" s="139">
        <v>66</v>
      </c>
      <c r="I144" s="138">
        <v>1</v>
      </c>
      <c r="J144" s="138">
        <v>2</v>
      </c>
      <c r="K144" s="138">
        <v>6</v>
      </c>
      <c r="L144" s="138">
        <v>37</v>
      </c>
      <c r="M144" s="138">
        <v>14</v>
      </c>
      <c r="N144" s="139">
        <v>60</v>
      </c>
      <c r="O144" s="138"/>
      <c r="P144" s="138"/>
      <c r="Q144" s="138">
        <v>4</v>
      </c>
      <c r="R144" s="138">
        <v>29</v>
      </c>
      <c r="S144" s="138">
        <v>8</v>
      </c>
      <c r="T144" s="139">
        <v>41</v>
      </c>
      <c r="U144" s="138"/>
      <c r="V144" s="138">
        <v>2</v>
      </c>
      <c r="W144" s="138">
        <v>7</v>
      </c>
      <c r="X144" s="138">
        <v>36</v>
      </c>
      <c r="Y144" s="138">
        <v>15</v>
      </c>
      <c r="Z144" s="139">
        <v>60</v>
      </c>
      <c r="AA144" s="138"/>
      <c r="AB144" s="138">
        <v>1</v>
      </c>
      <c r="AC144" s="138">
        <v>5</v>
      </c>
      <c r="AD144" s="138">
        <v>33</v>
      </c>
      <c r="AE144" s="138">
        <v>11</v>
      </c>
      <c r="AF144" s="139">
        <v>50</v>
      </c>
      <c r="AG144" s="140">
        <v>277</v>
      </c>
    </row>
    <row r="145" spans="2:33" s="132" customFormat="1" ht="13.9" customHeight="1">
      <c r="B145" s="137" t="s">
        <v>82</v>
      </c>
      <c r="C145" s="138">
        <v>1</v>
      </c>
      <c r="D145" s="138">
        <v>3</v>
      </c>
      <c r="E145" s="138">
        <v>8</v>
      </c>
      <c r="F145" s="138">
        <v>28</v>
      </c>
      <c r="G145" s="138">
        <v>11</v>
      </c>
      <c r="H145" s="139">
        <v>51</v>
      </c>
      <c r="I145" s="138">
        <v>1</v>
      </c>
      <c r="J145" s="138">
        <v>7</v>
      </c>
      <c r="K145" s="138">
        <v>7</v>
      </c>
      <c r="L145" s="138">
        <v>32</v>
      </c>
      <c r="M145" s="138">
        <v>7</v>
      </c>
      <c r="N145" s="139">
        <v>54</v>
      </c>
      <c r="O145" s="138">
        <v>1</v>
      </c>
      <c r="P145" s="138">
        <v>6</v>
      </c>
      <c r="Q145" s="138">
        <v>7</v>
      </c>
      <c r="R145" s="138">
        <v>26</v>
      </c>
      <c r="S145" s="138">
        <v>8</v>
      </c>
      <c r="T145" s="139">
        <v>48</v>
      </c>
      <c r="U145" s="138">
        <v>1</v>
      </c>
      <c r="V145" s="138">
        <v>6</v>
      </c>
      <c r="W145" s="138">
        <v>6</v>
      </c>
      <c r="X145" s="138">
        <v>27</v>
      </c>
      <c r="Y145" s="138">
        <v>11</v>
      </c>
      <c r="Z145" s="139">
        <v>51</v>
      </c>
      <c r="AA145" s="138">
        <v>1</v>
      </c>
      <c r="AB145" s="138">
        <v>4</v>
      </c>
      <c r="AC145" s="138">
        <v>5</v>
      </c>
      <c r="AD145" s="138">
        <v>26</v>
      </c>
      <c r="AE145" s="138">
        <v>10</v>
      </c>
      <c r="AF145" s="139">
        <v>46</v>
      </c>
      <c r="AG145" s="140">
        <v>250</v>
      </c>
    </row>
    <row r="146" spans="2:33" s="132" customFormat="1" ht="13.9" customHeight="1">
      <c r="B146" s="137" t="s">
        <v>85</v>
      </c>
      <c r="C146" s="138">
        <v>1</v>
      </c>
      <c r="D146" s="138">
        <v>11</v>
      </c>
      <c r="E146" s="138">
        <v>8</v>
      </c>
      <c r="F146" s="138">
        <v>38</v>
      </c>
      <c r="G146" s="138">
        <v>26</v>
      </c>
      <c r="H146" s="139">
        <v>84</v>
      </c>
      <c r="I146" s="138">
        <v>1</v>
      </c>
      <c r="J146" s="138">
        <v>11</v>
      </c>
      <c r="K146" s="138">
        <v>8</v>
      </c>
      <c r="L146" s="138">
        <v>38</v>
      </c>
      <c r="M146" s="138">
        <v>26</v>
      </c>
      <c r="N146" s="139">
        <v>84</v>
      </c>
      <c r="O146" s="138">
        <v>1</v>
      </c>
      <c r="P146" s="138">
        <v>11</v>
      </c>
      <c r="Q146" s="138">
        <v>8</v>
      </c>
      <c r="R146" s="138">
        <v>40</v>
      </c>
      <c r="S146" s="138">
        <v>26</v>
      </c>
      <c r="T146" s="139">
        <v>86</v>
      </c>
      <c r="U146" s="138">
        <v>1</v>
      </c>
      <c r="V146" s="138">
        <v>11</v>
      </c>
      <c r="W146" s="138">
        <v>8</v>
      </c>
      <c r="X146" s="138">
        <v>39</v>
      </c>
      <c r="Y146" s="138">
        <v>27</v>
      </c>
      <c r="Z146" s="139">
        <v>86</v>
      </c>
      <c r="AA146" s="138">
        <v>1</v>
      </c>
      <c r="AB146" s="138">
        <v>11</v>
      </c>
      <c r="AC146" s="138">
        <v>8</v>
      </c>
      <c r="AD146" s="138">
        <v>40</v>
      </c>
      <c r="AE146" s="138">
        <v>27</v>
      </c>
      <c r="AF146" s="139">
        <v>87</v>
      </c>
      <c r="AG146" s="140">
        <v>427</v>
      </c>
    </row>
    <row r="147" spans="2:33" s="132" customFormat="1" ht="13.9" customHeight="1">
      <c r="B147" s="137" t="s">
        <v>80</v>
      </c>
      <c r="C147" s="138"/>
      <c r="D147" s="138"/>
      <c r="E147" s="138"/>
      <c r="F147" s="138">
        <v>10</v>
      </c>
      <c r="G147" s="138">
        <v>1</v>
      </c>
      <c r="H147" s="139">
        <v>11</v>
      </c>
      <c r="I147" s="138"/>
      <c r="J147" s="138">
        <v>2</v>
      </c>
      <c r="K147" s="138">
        <v>1</v>
      </c>
      <c r="L147" s="138">
        <v>10</v>
      </c>
      <c r="M147" s="138">
        <v>1</v>
      </c>
      <c r="N147" s="139">
        <v>14</v>
      </c>
      <c r="O147" s="138"/>
      <c r="P147" s="138"/>
      <c r="Q147" s="138">
        <v>1</v>
      </c>
      <c r="R147" s="138">
        <v>12</v>
      </c>
      <c r="S147" s="138">
        <v>1</v>
      </c>
      <c r="T147" s="139">
        <v>14</v>
      </c>
      <c r="U147" s="138"/>
      <c r="V147" s="138">
        <v>1</v>
      </c>
      <c r="W147" s="138">
        <v>2</v>
      </c>
      <c r="X147" s="138">
        <v>3</v>
      </c>
      <c r="Y147" s="138">
        <v>3</v>
      </c>
      <c r="Z147" s="139">
        <v>9</v>
      </c>
      <c r="AA147" s="138"/>
      <c r="AB147" s="138"/>
      <c r="AC147" s="138"/>
      <c r="AD147" s="138">
        <v>17</v>
      </c>
      <c r="AE147" s="138">
        <v>3</v>
      </c>
      <c r="AF147" s="139">
        <v>20</v>
      </c>
      <c r="AG147" s="140">
        <v>68</v>
      </c>
    </row>
    <row r="148" spans="2:33" s="132" customFormat="1" ht="13.9" customHeight="1">
      <c r="B148" s="137" t="s">
        <v>103</v>
      </c>
      <c r="C148" s="138"/>
      <c r="D148" s="138"/>
      <c r="E148" s="138">
        <v>1</v>
      </c>
      <c r="F148" s="138">
        <v>2</v>
      </c>
      <c r="G148" s="138"/>
      <c r="H148" s="139">
        <v>3</v>
      </c>
      <c r="I148" s="138">
        <v>1</v>
      </c>
      <c r="J148" s="138"/>
      <c r="K148" s="138">
        <v>2</v>
      </c>
      <c r="L148" s="138">
        <v>7</v>
      </c>
      <c r="M148" s="138">
        <v>1</v>
      </c>
      <c r="N148" s="139">
        <v>11</v>
      </c>
      <c r="O148" s="138"/>
      <c r="P148" s="138"/>
      <c r="Q148" s="138"/>
      <c r="R148" s="138">
        <v>6</v>
      </c>
      <c r="S148" s="138">
        <v>1</v>
      </c>
      <c r="T148" s="139">
        <v>7</v>
      </c>
      <c r="U148" s="138"/>
      <c r="V148" s="138"/>
      <c r="W148" s="138"/>
      <c r="X148" s="138">
        <v>1</v>
      </c>
      <c r="Y148" s="138">
        <v>2</v>
      </c>
      <c r="Z148" s="139">
        <v>3</v>
      </c>
      <c r="AA148" s="138"/>
      <c r="AB148" s="138">
        <v>1</v>
      </c>
      <c r="AC148" s="138">
        <v>1</v>
      </c>
      <c r="AD148" s="138">
        <v>1</v>
      </c>
      <c r="AE148" s="138">
        <v>3</v>
      </c>
      <c r="AF148" s="139">
        <v>6</v>
      </c>
      <c r="AG148" s="140">
        <v>30</v>
      </c>
    </row>
    <row r="149" spans="2:33" s="132" customFormat="1" ht="13.9" customHeight="1">
      <c r="B149" s="137" t="s">
        <v>105</v>
      </c>
      <c r="C149" s="138">
        <v>1</v>
      </c>
      <c r="D149" s="138">
        <v>7</v>
      </c>
      <c r="E149" s="138">
        <v>8</v>
      </c>
      <c r="F149" s="138">
        <v>33</v>
      </c>
      <c r="G149" s="138">
        <v>19</v>
      </c>
      <c r="H149" s="139">
        <v>68</v>
      </c>
      <c r="I149" s="138">
        <v>1</v>
      </c>
      <c r="J149" s="138">
        <v>8</v>
      </c>
      <c r="K149" s="138">
        <v>6</v>
      </c>
      <c r="L149" s="138">
        <v>33</v>
      </c>
      <c r="M149" s="138">
        <v>14</v>
      </c>
      <c r="N149" s="139">
        <v>62</v>
      </c>
      <c r="O149" s="138">
        <v>1</v>
      </c>
      <c r="P149" s="138">
        <v>10</v>
      </c>
      <c r="Q149" s="138">
        <v>6</v>
      </c>
      <c r="R149" s="138">
        <v>31</v>
      </c>
      <c r="S149" s="138">
        <v>14</v>
      </c>
      <c r="T149" s="139">
        <v>62</v>
      </c>
      <c r="U149" s="138">
        <v>1</v>
      </c>
      <c r="V149" s="138">
        <v>10</v>
      </c>
      <c r="W149" s="138">
        <v>7</v>
      </c>
      <c r="X149" s="138">
        <v>28</v>
      </c>
      <c r="Y149" s="138">
        <v>17</v>
      </c>
      <c r="Z149" s="139">
        <v>63</v>
      </c>
      <c r="AA149" s="138">
        <v>1</v>
      </c>
      <c r="AB149" s="138">
        <v>9</v>
      </c>
      <c r="AC149" s="138">
        <v>6</v>
      </c>
      <c r="AD149" s="138">
        <v>34</v>
      </c>
      <c r="AE149" s="138">
        <v>20</v>
      </c>
      <c r="AF149" s="139">
        <v>70</v>
      </c>
      <c r="AG149" s="140">
        <v>325</v>
      </c>
    </row>
    <row r="150" spans="2:33" s="132" customFormat="1" ht="13.9" customHeight="1">
      <c r="B150" s="137" t="s">
        <v>100</v>
      </c>
      <c r="C150" s="138"/>
      <c r="D150" s="138">
        <v>1</v>
      </c>
      <c r="E150" s="138"/>
      <c r="F150" s="138">
        <v>3</v>
      </c>
      <c r="G150" s="138"/>
      <c r="H150" s="139">
        <v>4</v>
      </c>
      <c r="I150" s="138">
        <v>1</v>
      </c>
      <c r="J150" s="138"/>
      <c r="K150" s="138"/>
      <c r="L150" s="138">
        <v>3</v>
      </c>
      <c r="M150" s="138">
        <v>1</v>
      </c>
      <c r="N150" s="139">
        <v>5</v>
      </c>
      <c r="O150" s="138">
        <v>1</v>
      </c>
      <c r="P150" s="138">
        <v>2</v>
      </c>
      <c r="Q150" s="138"/>
      <c r="R150" s="138">
        <v>5</v>
      </c>
      <c r="S150" s="138">
        <v>1</v>
      </c>
      <c r="T150" s="139">
        <v>9</v>
      </c>
      <c r="U150" s="138">
        <v>1</v>
      </c>
      <c r="V150" s="138">
        <v>4</v>
      </c>
      <c r="W150" s="138">
        <v>4</v>
      </c>
      <c r="X150" s="138">
        <v>8</v>
      </c>
      <c r="Y150" s="138"/>
      <c r="Z150" s="139">
        <v>17</v>
      </c>
      <c r="AA150" s="138"/>
      <c r="AB150" s="138">
        <v>1</v>
      </c>
      <c r="AC150" s="138"/>
      <c r="AD150" s="138">
        <v>7</v>
      </c>
      <c r="AE150" s="138"/>
      <c r="AF150" s="139">
        <v>8</v>
      </c>
      <c r="AG150" s="140">
        <v>43</v>
      </c>
    </row>
    <row r="151" spans="2:33" s="132" customFormat="1" ht="13.9" customHeight="1">
      <c r="B151" s="137" t="s">
        <v>81</v>
      </c>
      <c r="C151" s="138"/>
      <c r="D151" s="138">
        <v>3</v>
      </c>
      <c r="E151" s="138">
        <v>1</v>
      </c>
      <c r="F151" s="138">
        <v>6</v>
      </c>
      <c r="G151" s="138"/>
      <c r="H151" s="139">
        <v>10</v>
      </c>
      <c r="I151" s="138"/>
      <c r="J151" s="138">
        <v>2</v>
      </c>
      <c r="K151" s="138">
        <v>1</v>
      </c>
      <c r="L151" s="138">
        <v>13</v>
      </c>
      <c r="M151" s="138">
        <v>2</v>
      </c>
      <c r="N151" s="139">
        <v>18</v>
      </c>
      <c r="O151" s="138"/>
      <c r="P151" s="138"/>
      <c r="Q151" s="138"/>
      <c r="R151" s="138">
        <v>5</v>
      </c>
      <c r="S151" s="138">
        <v>1</v>
      </c>
      <c r="T151" s="139">
        <v>6</v>
      </c>
      <c r="U151" s="138"/>
      <c r="V151" s="138">
        <v>2</v>
      </c>
      <c r="W151" s="138"/>
      <c r="X151" s="138">
        <v>6</v>
      </c>
      <c r="Y151" s="138"/>
      <c r="Z151" s="139">
        <v>8</v>
      </c>
      <c r="AA151" s="138"/>
      <c r="AB151" s="138"/>
      <c r="AC151" s="138">
        <v>2</v>
      </c>
      <c r="AD151" s="138">
        <v>9</v>
      </c>
      <c r="AE151" s="138"/>
      <c r="AF151" s="139">
        <v>11</v>
      </c>
      <c r="AG151" s="140">
        <v>53</v>
      </c>
    </row>
    <row r="152" spans="2:33" s="132" customFormat="1" ht="13.9" customHeight="1">
      <c r="B152" s="137" t="s">
        <v>95</v>
      </c>
      <c r="C152" s="138"/>
      <c r="D152" s="138">
        <v>1</v>
      </c>
      <c r="E152" s="138">
        <v>2</v>
      </c>
      <c r="F152" s="138">
        <v>6</v>
      </c>
      <c r="G152" s="138">
        <v>2</v>
      </c>
      <c r="H152" s="139">
        <v>11</v>
      </c>
      <c r="I152" s="138"/>
      <c r="J152" s="138"/>
      <c r="K152" s="138">
        <v>2</v>
      </c>
      <c r="L152" s="138">
        <v>5</v>
      </c>
      <c r="M152" s="138">
        <v>1</v>
      </c>
      <c r="N152" s="139">
        <v>8</v>
      </c>
      <c r="O152" s="138">
        <v>1</v>
      </c>
      <c r="P152" s="138">
        <v>1</v>
      </c>
      <c r="Q152" s="138">
        <v>2</v>
      </c>
      <c r="R152" s="138">
        <v>6</v>
      </c>
      <c r="S152" s="138">
        <v>1</v>
      </c>
      <c r="T152" s="139">
        <v>11</v>
      </c>
      <c r="U152" s="138"/>
      <c r="V152" s="138"/>
      <c r="W152" s="138">
        <v>1</v>
      </c>
      <c r="X152" s="138">
        <v>8</v>
      </c>
      <c r="Y152" s="138">
        <v>4</v>
      </c>
      <c r="Z152" s="139">
        <v>13</v>
      </c>
      <c r="AA152" s="138"/>
      <c r="AB152" s="138">
        <v>3</v>
      </c>
      <c r="AC152" s="138">
        <v>3</v>
      </c>
      <c r="AD152" s="138">
        <v>7</v>
      </c>
      <c r="AE152" s="138">
        <v>2</v>
      </c>
      <c r="AF152" s="139">
        <v>15</v>
      </c>
      <c r="AG152" s="140">
        <v>58</v>
      </c>
    </row>
    <row r="153" spans="2:33" s="132" customFormat="1" ht="13.9" customHeight="1">
      <c r="B153" s="137" t="s">
        <v>104</v>
      </c>
      <c r="C153" s="138"/>
      <c r="D153" s="138"/>
      <c r="E153" s="138"/>
      <c r="F153" s="138">
        <v>1</v>
      </c>
      <c r="G153" s="138"/>
      <c r="H153" s="139">
        <v>1</v>
      </c>
      <c r="I153" s="138">
        <v>1</v>
      </c>
      <c r="J153" s="138"/>
      <c r="K153" s="138">
        <v>1</v>
      </c>
      <c r="L153" s="138">
        <v>4</v>
      </c>
      <c r="M153" s="138"/>
      <c r="N153" s="139">
        <v>6</v>
      </c>
      <c r="O153" s="138"/>
      <c r="P153" s="138"/>
      <c r="Q153" s="138"/>
      <c r="R153" s="138">
        <v>1</v>
      </c>
      <c r="S153" s="138"/>
      <c r="T153" s="139">
        <v>1</v>
      </c>
      <c r="U153" s="138"/>
      <c r="V153" s="138"/>
      <c r="W153" s="138">
        <v>1</v>
      </c>
      <c r="X153" s="138">
        <v>5</v>
      </c>
      <c r="Y153" s="138">
        <v>1</v>
      </c>
      <c r="Z153" s="139">
        <v>7</v>
      </c>
      <c r="AA153" s="138"/>
      <c r="AB153" s="138">
        <v>1</v>
      </c>
      <c r="AC153" s="138">
        <v>1</v>
      </c>
      <c r="AD153" s="138">
        <v>2</v>
      </c>
      <c r="AE153" s="138"/>
      <c r="AF153" s="139">
        <v>4</v>
      </c>
      <c r="AG153" s="140">
        <v>19</v>
      </c>
    </row>
    <row r="154" spans="2:33" s="132" customFormat="1" ht="13.9" customHeight="1">
      <c r="B154" s="137" t="s">
        <v>99</v>
      </c>
      <c r="C154" s="138"/>
      <c r="D154" s="138"/>
      <c r="E154" s="138"/>
      <c r="F154" s="138">
        <v>2</v>
      </c>
      <c r="G154" s="138"/>
      <c r="H154" s="139">
        <v>2</v>
      </c>
      <c r="I154" s="138"/>
      <c r="J154" s="138"/>
      <c r="K154" s="138"/>
      <c r="L154" s="138"/>
      <c r="M154" s="138"/>
      <c r="N154" s="139"/>
      <c r="O154" s="138"/>
      <c r="P154" s="138"/>
      <c r="Q154" s="138"/>
      <c r="R154" s="138">
        <v>2</v>
      </c>
      <c r="S154" s="138"/>
      <c r="T154" s="139">
        <v>2</v>
      </c>
      <c r="U154" s="138"/>
      <c r="V154" s="138"/>
      <c r="W154" s="138"/>
      <c r="X154" s="138">
        <v>1</v>
      </c>
      <c r="Y154" s="138"/>
      <c r="Z154" s="139">
        <v>1</v>
      </c>
      <c r="AA154" s="138"/>
      <c r="AB154" s="138"/>
      <c r="AC154" s="138"/>
      <c r="AD154" s="138">
        <v>1</v>
      </c>
      <c r="AE154" s="138"/>
      <c r="AF154" s="139">
        <v>1</v>
      </c>
      <c r="AG154" s="140">
        <v>6</v>
      </c>
    </row>
    <row r="155" spans="2:33" s="132" customFormat="1" ht="13.9" customHeight="1">
      <c r="B155" s="137" t="s">
        <v>83</v>
      </c>
      <c r="C155" s="138"/>
      <c r="D155" s="138"/>
      <c r="E155" s="138"/>
      <c r="F155" s="138">
        <v>1</v>
      </c>
      <c r="G155" s="138"/>
      <c r="H155" s="139">
        <v>1</v>
      </c>
      <c r="I155" s="138"/>
      <c r="J155" s="138"/>
      <c r="K155" s="138"/>
      <c r="L155" s="138"/>
      <c r="M155" s="138"/>
      <c r="N155" s="139"/>
      <c r="O155" s="138"/>
      <c r="P155" s="138"/>
      <c r="Q155" s="138"/>
      <c r="R155" s="138"/>
      <c r="S155" s="138"/>
      <c r="T155" s="139"/>
      <c r="U155" s="138"/>
      <c r="V155" s="138"/>
      <c r="W155" s="138"/>
      <c r="X155" s="138"/>
      <c r="Y155" s="138"/>
      <c r="Z155" s="139"/>
      <c r="AA155" s="138"/>
      <c r="AB155" s="138"/>
      <c r="AC155" s="138"/>
      <c r="AD155" s="138"/>
      <c r="AE155" s="138"/>
      <c r="AF155" s="139"/>
      <c r="AG155" s="140">
        <v>1</v>
      </c>
    </row>
    <row r="156" spans="2:33" s="132" customFormat="1" ht="13.9" customHeight="1">
      <c r="B156" s="137" t="s">
        <v>90</v>
      </c>
      <c r="C156" s="138"/>
      <c r="D156" s="138"/>
      <c r="E156" s="138">
        <v>1</v>
      </c>
      <c r="F156" s="138"/>
      <c r="G156" s="138"/>
      <c r="H156" s="139">
        <v>1</v>
      </c>
      <c r="I156" s="138"/>
      <c r="J156" s="138"/>
      <c r="K156" s="138"/>
      <c r="L156" s="138"/>
      <c r="M156" s="138"/>
      <c r="N156" s="139"/>
      <c r="O156" s="138"/>
      <c r="P156" s="138"/>
      <c r="Q156" s="138"/>
      <c r="R156" s="138">
        <v>3</v>
      </c>
      <c r="S156" s="138">
        <v>1</v>
      </c>
      <c r="T156" s="139">
        <v>4</v>
      </c>
      <c r="U156" s="138"/>
      <c r="V156" s="138"/>
      <c r="W156" s="138"/>
      <c r="X156" s="138">
        <v>4</v>
      </c>
      <c r="Y156" s="138"/>
      <c r="Z156" s="139">
        <v>4</v>
      </c>
      <c r="AA156" s="138"/>
      <c r="AB156" s="138"/>
      <c r="AC156" s="138"/>
      <c r="AD156" s="138">
        <v>10</v>
      </c>
      <c r="AE156" s="138">
        <v>7</v>
      </c>
      <c r="AF156" s="139">
        <v>17</v>
      </c>
      <c r="AG156" s="140">
        <v>26</v>
      </c>
    </row>
    <row r="157" spans="2:33" s="132" customFormat="1" ht="13.9" customHeight="1">
      <c r="B157" s="137" t="s">
        <v>88</v>
      </c>
      <c r="C157" s="138"/>
      <c r="D157" s="138"/>
      <c r="E157" s="138">
        <v>3</v>
      </c>
      <c r="F157" s="138">
        <v>6</v>
      </c>
      <c r="G157" s="138"/>
      <c r="H157" s="139">
        <v>9</v>
      </c>
      <c r="I157" s="138">
        <v>1</v>
      </c>
      <c r="J157" s="138">
        <v>1</v>
      </c>
      <c r="K157" s="138">
        <v>1</v>
      </c>
      <c r="L157" s="138">
        <v>4</v>
      </c>
      <c r="M157" s="138">
        <v>1</v>
      </c>
      <c r="N157" s="139">
        <v>8</v>
      </c>
      <c r="O157" s="138"/>
      <c r="P157" s="138"/>
      <c r="Q157" s="138">
        <v>1</v>
      </c>
      <c r="R157" s="138">
        <v>1</v>
      </c>
      <c r="S157" s="138">
        <v>1</v>
      </c>
      <c r="T157" s="139">
        <v>3</v>
      </c>
      <c r="U157" s="138">
        <v>1</v>
      </c>
      <c r="V157" s="138"/>
      <c r="W157" s="138">
        <v>1</v>
      </c>
      <c r="X157" s="138">
        <v>3</v>
      </c>
      <c r="Y157" s="138">
        <v>1</v>
      </c>
      <c r="Z157" s="139">
        <v>6</v>
      </c>
      <c r="AA157" s="138">
        <v>1</v>
      </c>
      <c r="AB157" s="138">
        <v>1</v>
      </c>
      <c r="AC157" s="138"/>
      <c r="AD157" s="138">
        <v>5</v>
      </c>
      <c r="AE157" s="138"/>
      <c r="AF157" s="139">
        <v>7</v>
      </c>
      <c r="AG157" s="140">
        <v>33</v>
      </c>
    </row>
    <row r="158" spans="2:33" s="132" customFormat="1" ht="13.9" customHeight="1">
      <c r="B158" s="137" t="s">
        <v>79</v>
      </c>
      <c r="C158" s="138"/>
      <c r="D158" s="138"/>
      <c r="E158" s="138"/>
      <c r="F158" s="138">
        <v>3</v>
      </c>
      <c r="G158" s="138"/>
      <c r="H158" s="139">
        <v>3</v>
      </c>
      <c r="I158" s="138"/>
      <c r="J158" s="138"/>
      <c r="K158" s="138"/>
      <c r="L158" s="138">
        <v>5</v>
      </c>
      <c r="M158" s="138"/>
      <c r="N158" s="139">
        <v>5</v>
      </c>
      <c r="O158" s="138"/>
      <c r="P158" s="138"/>
      <c r="Q158" s="138"/>
      <c r="R158" s="138">
        <v>2</v>
      </c>
      <c r="S158" s="138"/>
      <c r="T158" s="139">
        <v>2</v>
      </c>
      <c r="U158" s="138">
        <v>1</v>
      </c>
      <c r="V158" s="138"/>
      <c r="W158" s="138"/>
      <c r="X158" s="138">
        <v>1</v>
      </c>
      <c r="Y158" s="138"/>
      <c r="Z158" s="139">
        <v>2</v>
      </c>
      <c r="AA158" s="138"/>
      <c r="AB158" s="138"/>
      <c r="AC158" s="138">
        <v>1</v>
      </c>
      <c r="AD158" s="138">
        <v>1</v>
      </c>
      <c r="AE158" s="138"/>
      <c r="AF158" s="139">
        <v>2</v>
      </c>
      <c r="AG158" s="140">
        <v>14</v>
      </c>
    </row>
    <row r="159" spans="2:33" s="132" customFormat="1" ht="13.9" customHeight="1">
      <c r="B159" s="137" t="s">
        <v>89</v>
      </c>
      <c r="C159" s="138"/>
      <c r="D159" s="138">
        <v>2</v>
      </c>
      <c r="E159" s="138"/>
      <c r="F159" s="138">
        <v>1</v>
      </c>
      <c r="G159" s="138"/>
      <c r="H159" s="139">
        <v>3</v>
      </c>
      <c r="I159" s="138"/>
      <c r="J159" s="138"/>
      <c r="K159" s="138">
        <v>1</v>
      </c>
      <c r="L159" s="138">
        <v>1</v>
      </c>
      <c r="M159" s="138"/>
      <c r="N159" s="139">
        <v>2</v>
      </c>
      <c r="O159" s="138"/>
      <c r="P159" s="138"/>
      <c r="Q159" s="138"/>
      <c r="R159" s="138">
        <v>1</v>
      </c>
      <c r="S159" s="138"/>
      <c r="T159" s="139">
        <v>1</v>
      </c>
      <c r="U159" s="138"/>
      <c r="V159" s="138"/>
      <c r="W159" s="138"/>
      <c r="X159" s="138"/>
      <c r="Y159" s="138"/>
      <c r="Z159" s="139"/>
      <c r="AA159" s="138"/>
      <c r="AB159" s="138"/>
      <c r="AC159" s="138">
        <v>1</v>
      </c>
      <c r="AD159" s="138">
        <v>3</v>
      </c>
      <c r="AE159" s="138"/>
      <c r="AF159" s="139">
        <v>4</v>
      </c>
      <c r="AG159" s="140">
        <v>10</v>
      </c>
    </row>
    <row r="160" spans="2:33" s="132" customFormat="1" ht="13.9" customHeight="1">
      <c r="B160" s="137" t="s">
        <v>84</v>
      </c>
      <c r="C160" s="138"/>
      <c r="D160" s="138">
        <v>1</v>
      </c>
      <c r="E160" s="138"/>
      <c r="F160" s="138">
        <v>2</v>
      </c>
      <c r="G160" s="138">
        <v>1</v>
      </c>
      <c r="H160" s="139">
        <v>4</v>
      </c>
      <c r="I160" s="138"/>
      <c r="J160" s="138"/>
      <c r="K160" s="138"/>
      <c r="L160" s="138"/>
      <c r="M160" s="138"/>
      <c r="N160" s="139"/>
      <c r="O160" s="138"/>
      <c r="P160" s="138"/>
      <c r="Q160" s="138"/>
      <c r="R160" s="138"/>
      <c r="S160" s="138"/>
      <c r="T160" s="139"/>
      <c r="U160" s="138"/>
      <c r="V160" s="138"/>
      <c r="W160" s="138"/>
      <c r="X160" s="138"/>
      <c r="Y160" s="138"/>
      <c r="Z160" s="139"/>
      <c r="AA160" s="138"/>
      <c r="AB160" s="138"/>
      <c r="AC160" s="138"/>
      <c r="AD160" s="138"/>
      <c r="AE160" s="138"/>
      <c r="AF160" s="139"/>
      <c r="AG160" s="140">
        <v>4</v>
      </c>
    </row>
    <row r="161" spans="2:33" s="132" customFormat="1" ht="13.9" customHeight="1" thickBot="1">
      <c r="B161" s="137" t="s">
        <v>97</v>
      </c>
      <c r="C161" s="138"/>
      <c r="D161" s="138">
        <v>1</v>
      </c>
      <c r="E161" s="138"/>
      <c r="F161" s="138"/>
      <c r="G161" s="138"/>
      <c r="H161" s="139">
        <v>1</v>
      </c>
      <c r="I161" s="138"/>
      <c r="J161" s="138"/>
      <c r="K161" s="138"/>
      <c r="L161" s="138">
        <v>3</v>
      </c>
      <c r="M161" s="138"/>
      <c r="N161" s="139">
        <v>3</v>
      </c>
      <c r="O161" s="138"/>
      <c r="P161" s="138"/>
      <c r="Q161" s="138">
        <v>1</v>
      </c>
      <c r="R161" s="138">
        <v>1</v>
      </c>
      <c r="S161" s="138"/>
      <c r="T161" s="139">
        <v>2</v>
      </c>
      <c r="U161" s="138"/>
      <c r="V161" s="138"/>
      <c r="W161" s="138"/>
      <c r="X161" s="138">
        <v>3</v>
      </c>
      <c r="Y161" s="138"/>
      <c r="Z161" s="139">
        <v>3</v>
      </c>
      <c r="AA161" s="138"/>
      <c r="AB161" s="138"/>
      <c r="AC161" s="138"/>
      <c r="AD161" s="138">
        <v>1</v>
      </c>
      <c r="AE161" s="138">
        <v>1</v>
      </c>
      <c r="AF161" s="139">
        <v>2</v>
      </c>
      <c r="AG161" s="140">
        <v>11</v>
      </c>
    </row>
    <row r="162" spans="2:33" s="128" customFormat="1" ht="13.9" customHeight="1" thickBot="1">
      <c r="B162" s="129" t="s">
        <v>516</v>
      </c>
      <c r="C162" s="130">
        <v>16</v>
      </c>
      <c r="D162" s="130">
        <v>155</v>
      </c>
      <c r="E162" s="130">
        <v>136</v>
      </c>
      <c r="F162" s="130">
        <v>665</v>
      </c>
      <c r="G162" s="130">
        <v>445</v>
      </c>
      <c r="H162" s="131">
        <v>1417</v>
      </c>
      <c r="I162" s="130">
        <v>18</v>
      </c>
      <c r="J162" s="130">
        <v>167</v>
      </c>
      <c r="K162" s="130">
        <v>138</v>
      </c>
      <c r="L162" s="130">
        <v>675</v>
      </c>
      <c r="M162" s="130">
        <v>437</v>
      </c>
      <c r="N162" s="131">
        <v>1435</v>
      </c>
      <c r="O162" s="130">
        <v>20</v>
      </c>
      <c r="P162" s="130">
        <v>161</v>
      </c>
      <c r="Q162" s="130">
        <v>126</v>
      </c>
      <c r="R162" s="130">
        <v>675</v>
      </c>
      <c r="S162" s="130">
        <v>429</v>
      </c>
      <c r="T162" s="130">
        <v>1411</v>
      </c>
      <c r="U162" s="130">
        <v>20</v>
      </c>
      <c r="V162" s="130">
        <v>163</v>
      </c>
      <c r="W162" s="130">
        <v>136</v>
      </c>
      <c r="X162" s="130">
        <v>699</v>
      </c>
      <c r="Y162" s="130">
        <v>454</v>
      </c>
      <c r="Z162" s="131">
        <v>1472</v>
      </c>
      <c r="AA162" s="130">
        <v>18</v>
      </c>
      <c r="AB162" s="130">
        <v>161</v>
      </c>
      <c r="AC162" s="130">
        <v>130</v>
      </c>
      <c r="AD162" s="130">
        <v>686</v>
      </c>
      <c r="AE162" s="130">
        <v>466</v>
      </c>
      <c r="AF162" s="131">
        <v>1461</v>
      </c>
      <c r="AG162" s="130">
        <v>7196</v>
      </c>
    </row>
    <row r="163" spans="2:33" s="132" customFormat="1" ht="13.9" customHeight="1">
      <c r="B163" s="137" t="s">
        <v>96</v>
      </c>
      <c r="C163" s="138">
        <v>1</v>
      </c>
      <c r="D163" s="138">
        <v>4</v>
      </c>
      <c r="E163" s="138">
        <v>3</v>
      </c>
      <c r="F163" s="138">
        <v>19</v>
      </c>
      <c r="G163" s="138">
        <v>7</v>
      </c>
      <c r="H163" s="139">
        <v>34</v>
      </c>
      <c r="I163" s="138">
        <v>1</v>
      </c>
      <c r="J163" s="138">
        <v>7</v>
      </c>
      <c r="K163" s="138">
        <v>3</v>
      </c>
      <c r="L163" s="138">
        <v>26</v>
      </c>
      <c r="M163" s="138">
        <v>7</v>
      </c>
      <c r="N163" s="139">
        <v>44</v>
      </c>
      <c r="O163" s="138">
        <v>1</v>
      </c>
      <c r="P163" s="138">
        <v>7</v>
      </c>
      <c r="Q163" s="138">
        <v>7</v>
      </c>
      <c r="R163" s="138">
        <v>30</v>
      </c>
      <c r="S163" s="138">
        <v>7</v>
      </c>
      <c r="T163" s="139">
        <v>52</v>
      </c>
      <c r="U163" s="138">
        <v>1</v>
      </c>
      <c r="V163" s="138">
        <v>5</v>
      </c>
      <c r="W163" s="138">
        <v>6</v>
      </c>
      <c r="X163" s="138">
        <v>31</v>
      </c>
      <c r="Y163" s="138">
        <v>12</v>
      </c>
      <c r="Z163" s="139">
        <v>55</v>
      </c>
      <c r="AA163" s="138">
        <v>1</v>
      </c>
      <c r="AB163" s="138">
        <v>5</v>
      </c>
      <c r="AC163" s="138">
        <v>5</v>
      </c>
      <c r="AD163" s="138">
        <v>26</v>
      </c>
      <c r="AE163" s="138">
        <v>11</v>
      </c>
      <c r="AF163" s="139">
        <v>48</v>
      </c>
      <c r="AG163" s="140">
        <v>233</v>
      </c>
    </row>
    <row r="164" spans="2:33" s="132" customFormat="1" ht="13.9" customHeight="1">
      <c r="B164" s="137" t="s">
        <v>86</v>
      </c>
      <c r="C164" s="138"/>
      <c r="D164" s="138">
        <v>1</v>
      </c>
      <c r="E164" s="138"/>
      <c r="F164" s="138"/>
      <c r="G164" s="138"/>
      <c r="H164" s="139">
        <v>1</v>
      </c>
      <c r="I164" s="138"/>
      <c r="J164" s="138"/>
      <c r="K164" s="138"/>
      <c r="L164" s="138"/>
      <c r="M164" s="138"/>
      <c r="N164" s="139"/>
      <c r="O164" s="138"/>
      <c r="P164" s="138"/>
      <c r="Q164" s="138"/>
      <c r="R164" s="138"/>
      <c r="S164" s="138"/>
      <c r="T164" s="139"/>
      <c r="U164" s="138"/>
      <c r="V164" s="138"/>
      <c r="W164" s="138">
        <v>1</v>
      </c>
      <c r="X164" s="138">
        <v>2</v>
      </c>
      <c r="Y164" s="138">
        <v>1</v>
      </c>
      <c r="Z164" s="139">
        <v>4</v>
      </c>
      <c r="AA164" s="138"/>
      <c r="AB164" s="138"/>
      <c r="AC164" s="138"/>
      <c r="AD164" s="138">
        <v>1</v>
      </c>
      <c r="AE164" s="138"/>
      <c r="AF164" s="139">
        <v>1</v>
      </c>
      <c r="AG164" s="140">
        <v>6</v>
      </c>
    </row>
    <row r="165" spans="2:33" s="132" customFormat="1" ht="13.9" customHeight="1">
      <c r="B165" s="137" t="s">
        <v>78</v>
      </c>
      <c r="C165" s="138">
        <v>1</v>
      </c>
      <c r="D165" s="138">
        <v>1</v>
      </c>
      <c r="E165" s="138">
        <v>1</v>
      </c>
      <c r="F165" s="138">
        <v>6</v>
      </c>
      <c r="G165" s="138">
        <v>2</v>
      </c>
      <c r="H165" s="139">
        <v>11</v>
      </c>
      <c r="I165" s="138"/>
      <c r="J165" s="138">
        <v>3</v>
      </c>
      <c r="K165" s="138"/>
      <c r="L165" s="138">
        <v>4</v>
      </c>
      <c r="M165" s="138"/>
      <c r="N165" s="139">
        <v>7</v>
      </c>
      <c r="O165" s="138">
        <v>1</v>
      </c>
      <c r="P165" s="138">
        <v>1</v>
      </c>
      <c r="Q165" s="138"/>
      <c r="R165" s="138">
        <v>7</v>
      </c>
      <c r="S165" s="138"/>
      <c r="T165" s="139">
        <v>9</v>
      </c>
      <c r="U165" s="138"/>
      <c r="V165" s="138"/>
      <c r="W165" s="138">
        <v>3</v>
      </c>
      <c r="X165" s="138">
        <v>6</v>
      </c>
      <c r="Y165" s="138">
        <v>1</v>
      </c>
      <c r="Z165" s="139">
        <v>10</v>
      </c>
      <c r="AA165" s="138"/>
      <c r="AB165" s="138">
        <v>1</v>
      </c>
      <c r="AC165" s="138"/>
      <c r="AD165" s="138">
        <v>8</v>
      </c>
      <c r="AE165" s="138">
        <v>1</v>
      </c>
      <c r="AF165" s="139">
        <v>10</v>
      </c>
      <c r="AG165" s="140">
        <v>47</v>
      </c>
    </row>
    <row r="166" spans="2:33" s="132" customFormat="1" ht="13.9" customHeight="1">
      <c r="B166" s="137" t="s">
        <v>76</v>
      </c>
      <c r="C166" s="138"/>
      <c r="D166" s="138">
        <v>1</v>
      </c>
      <c r="E166" s="138"/>
      <c r="F166" s="138">
        <v>7</v>
      </c>
      <c r="G166" s="138"/>
      <c r="H166" s="139">
        <v>8</v>
      </c>
      <c r="I166" s="138">
        <v>1</v>
      </c>
      <c r="J166" s="138">
        <v>2</v>
      </c>
      <c r="K166" s="138">
        <v>3</v>
      </c>
      <c r="L166" s="138">
        <v>6</v>
      </c>
      <c r="M166" s="138"/>
      <c r="N166" s="139">
        <v>12</v>
      </c>
      <c r="O166" s="138">
        <v>1</v>
      </c>
      <c r="P166" s="138">
        <v>1</v>
      </c>
      <c r="Q166" s="138"/>
      <c r="R166" s="138">
        <v>6</v>
      </c>
      <c r="S166" s="138"/>
      <c r="T166" s="139">
        <v>8</v>
      </c>
      <c r="U166" s="138">
        <v>1</v>
      </c>
      <c r="V166" s="138">
        <v>3</v>
      </c>
      <c r="W166" s="138">
        <v>1</v>
      </c>
      <c r="X166" s="138">
        <v>14</v>
      </c>
      <c r="Y166" s="138">
        <v>3</v>
      </c>
      <c r="Z166" s="139">
        <v>22</v>
      </c>
      <c r="AA166" s="138">
        <v>1</v>
      </c>
      <c r="AB166" s="138">
        <v>2</v>
      </c>
      <c r="AC166" s="138"/>
      <c r="AD166" s="138">
        <v>10</v>
      </c>
      <c r="AE166" s="138"/>
      <c r="AF166" s="139">
        <v>13</v>
      </c>
      <c r="AG166" s="140">
        <v>63</v>
      </c>
    </row>
    <row r="167" spans="2:33" s="132" customFormat="1" ht="13.9" customHeight="1">
      <c r="B167" s="137" t="s">
        <v>101</v>
      </c>
      <c r="C167" s="138">
        <v>1</v>
      </c>
      <c r="D167" s="138">
        <v>4</v>
      </c>
      <c r="E167" s="138">
        <v>3</v>
      </c>
      <c r="F167" s="138">
        <v>28</v>
      </c>
      <c r="G167" s="138">
        <v>5</v>
      </c>
      <c r="H167" s="139">
        <v>41</v>
      </c>
      <c r="I167" s="138">
        <v>1</v>
      </c>
      <c r="J167" s="138">
        <v>7</v>
      </c>
      <c r="K167" s="138">
        <v>6</v>
      </c>
      <c r="L167" s="138">
        <v>25</v>
      </c>
      <c r="M167" s="138">
        <v>5</v>
      </c>
      <c r="N167" s="139">
        <v>44</v>
      </c>
      <c r="O167" s="138">
        <v>1</v>
      </c>
      <c r="P167" s="138">
        <v>9</v>
      </c>
      <c r="Q167" s="138">
        <v>3</v>
      </c>
      <c r="R167" s="138">
        <v>29</v>
      </c>
      <c r="S167" s="138">
        <v>7</v>
      </c>
      <c r="T167" s="139">
        <v>49</v>
      </c>
      <c r="U167" s="138">
        <v>1</v>
      </c>
      <c r="V167" s="138">
        <v>8</v>
      </c>
      <c r="W167" s="138">
        <v>5</v>
      </c>
      <c r="X167" s="138">
        <v>23</v>
      </c>
      <c r="Y167" s="138">
        <v>5</v>
      </c>
      <c r="Z167" s="139">
        <v>42</v>
      </c>
      <c r="AA167" s="138">
        <v>1</v>
      </c>
      <c r="AB167" s="138">
        <v>7</v>
      </c>
      <c r="AC167" s="138">
        <v>7</v>
      </c>
      <c r="AD167" s="138">
        <v>26</v>
      </c>
      <c r="AE167" s="138">
        <v>5</v>
      </c>
      <c r="AF167" s="139">
        <v>46</v>
      </c>
      <c r="AG167" s="140">
        <v>222</v>
      </c>
    </row>
    <row r="168" spans="2:33" s="132" customFormat="1" ht="13.9" customHeight="1">
      <c r="B168" s="137" t="s">
        <v>77</v>
      </c>
      <c r="C168" s="138">
        <v>1</v>
      </c>
      <c r="D168" s="138">
        <v>10</v>
      </c>
      <c r="E168" s="138">
        <v>8</v>
      </c>
      <c r="F168" s="138">
        <v>37</v>
      </c>
      <c r="G168" s="138">
        <v>28</v>
      </c>
      <c r="H168" s="139">
        <v>84</v>
      </c>
      <c r="I168" s="138">
        <v>1</v>
      </c>
      <c r="J168" s="138">
        <v>10</v>
      </c>
      <c r="K168" s="138">
        <v>8</v>
      </c>
      <c r="L168" s="138">
        <v>39</v>
      </c>
      <c r="M168" s="138">
        <v>25</v>
      </c>
      <c r="N168" s="139">
        <v>83</v>
      </c>
      <c r="O168" s="138">
        <v>1</v>
      </c>
      <c r="P168" s="138">
        <v>11</v>
      </c>
      <c r="Q168" s="138">
        <v>8</v>
      </c>
      <c r="R168" s="138">
        <v>39</v>
      </c>
      <c r="S168" s="138">
        <v>22</v>
      </c>
      <c r="T168" s="139">
        <v>81</v>
      </c>
      <c r="U168" s="138">
        <v>1</v>
      </c>
      <c r="V168" s="138">
        <v>9</v>
      </c>
      <c r="W168" s="138">
        <v>8</v>
      </c>
      <c r="X168" s="138">
        <v>40</v>
      </c>
      <c r="Y168" s="138">
        <v>25</v>
      </c>
      <c r="Z168" s="139">
        <v>83</v>
      </c>
      <c r="AA168" s="138">
        <v>1</v>
      </c>
      <c r="AB168" s="138">
        <v>10</v>
      </c>
      <c r="AC168" s="138">
        <v>8</v>
      </c>
      <c r="AD168" s="138">
        <v>39</v>
      </c>
      <c r="AE168" s="138">
        <v>32</v>
      </c>
      <c r="AF168" s="139">
        <v>90</v>
      </c>
      <c r="AG168" s="140">
        <v>421</v>
      </c>
    </row>
    <row r="169" spans="2:33" s="132" customFormat="1" ht="13.9" customHeight="1">
      <c r="B169" s="137" t="s">
        <v>87</v>
      </c>
      <c r="C169" s="138">
        <v>1</v>
      </c>
      <c r="D169" s="138">
        <v>11</v>
      </c>
      <c r="E169" s="138">
        <v>8</v>
      </c>
      <c r="F169" s="138">
        <v>40</v>
      </c>
      <c r="G169" s="138">
        <v>31</v>
      </c>
      <c r="H169" s="139">
        <v>91</v>
      </c>
      <c r="I169" s="138">
        <v>1</v>
      </c>
      <c r="J169" s="138">
        <v>11</v>
      </c>
      <c r="K169" s="138">
        <v>8</v>
      </c>
      <c r="L169" s="138">
        <v>39</v>
      </c>
      <c r="M169" s="138">
        <v>32</v>
      </c>
      <c r="N169" s="139">
        <v>91</v>
      </c>
      <c r="O169" s="138">
        <v>1</v>
      </c>
      <c r="P169" s="138">
        <v>11</v>
      </c>
      <c r="Q169" s="138">
        <v>8</v>
      </c>
      <c r="R169" s="138">
        <v>39</v>
      </c>
      <c r="S169" s="138">
        <v>27</v>
      </c>
      <c r="T169" s="139">
        <v>86</v>
      </c>
      <c r="U169" s="138">
        <v>1</v>
      </c>
      <c r="V169" s="138">
        <v>11</v>
      </c>
      <c r="W169" s="138">
        <v>8</v>
      </c>
      <c r="X169" s="138">
        <v>40</v>
      </c>
      <c r="Y169" s="138">
        <v>29</v>
      </c>
      <c r="Z169" s="139">
        <v>89</v>
      </c>
      <c r="AA169" s="138">
        <v>1</v>
      </c>
      <c r="AB169" s="138">
        <v>11</v>
      </c>
      <c r="AC169" s="138">
        <v>8</v>
      </c>
      <c r="AD169" s="138">
        <v>40</v>
      </c>
      <c r="AE169" s="138">
        <v>29</v>
      </c>
      <c r="AF169" s="139">
        <v>89</v>
      </c>
      <c r="AG169" s="140">
        <v>446</v>
      </c>
    </row>
    <row r="170" spans="2:33" s="132" customFormat="1" ht="13.9" customHeight="1">
      <c r="B170" s="137" t="s">
        <v>98</v>
      </c>
      <c r="C170" s="138">
        <v>1</v>
      </c>
      <c r="D170" s="138">
        <v>11</v>
      </c>
      <c r="E170" s="138">
        <v>8</v>
      </c>
      <c r="F170" s="138">
        <v>40</v>
      </c>
      <c r="G170" s="138">
        <v>40</v>
      </c>
      <c r="H170" s="139">
        <v>100</v>
      </c>
      <c r="I170" s="138">
        <v>1</v>
      </c>
      <c r="J170" s="138">
        <v>11</v>
      </c>
      <c r="K170" s="138">
        <v>8</v>
      </c>
      <c r="L170" s="138">
        <v>40</v>
      </c>
      <c r="M170" s="138">
        <v>37</v>
      </c>
      <c r="N170" s="139">
        <v>97</v>
      </c>
      <c r="O170" s="138">
        <v>1</v>
      </c>
      <c r="P170" s="138">
        <v>11</v>
      </c>
      <c r="Q170" s="138">
        <v>8</v>
      </c>
      <c r="R170" s="138">
        <v>40</v>
      </c>
      <c r="S170" s="138">
        <v>41</v>
      </c>
      <c r="T170" s="139">
        <v>101</v>
      </c>
      <c r="U170" s="138">
        <v>1</v>
      </c>
      <c r="V170" s="138">
        <v>11</v>
      </c>
      <c r="W170" s="138">
        <v>8</v>
      </c>
      <c r="X170" s="138">
        <v>40</v>
      </c>
      <c r="Y170" s="138">
        <v>38</v>
      </c>
      <c r="Z170" s="139">
        <v>98</v>
      </c>
      <c r="AA170" s="138">
        <v>1</v>
      </c>
      <c r="AB170" s="138">
        <v>11</v>
      </c>
      <c r="AC170" s="138">
        <v>8</v>
      </c>
      <c r="AD170" s="138">
        <v>40</v>
      </c>
      <c r="AE170" s="138">
        <v>38</v>
      </c>
      <c r="AF170" s="139">
        <v>98</v>
      </c>
      <c r="AG170" s="140">
        <v>494</v>
      </c>
    </row>
    <row r="171" spans="2:33" s="132" customFormat="1" ht="13.9" customHeight="1">
      <c r="B171" s="137" t="s">
        <v>92</v>
      </c>
      <c r="C171" s="138"/>
      <c r="D171" s="138">
        <v>4</v>
      </c>
      <c r="E171" s="138">
        <v>8</v>
      </c>
      <c r="F171" s="138">
        <v>40</v>
      </c>
      <c r="G171" s="138">
        <v>43</v>
      </c>
      <c r="H171" s="139">
        <v>95</v>
      </c>
      <c r="I171" s="138"/>
      <c r="J171" s="138">
        <v>7</v>
      </c>
      <c r="K171" s="138">
        <v>8</v>
      </c>
      <c r="L171" s="138">
        <v>40</v>
      </c>
      <c r="M171" s="138">
        <v>43</v>
      </c>
      <c r="N171" s="139">
        <v>98</v>
      </c>
      <c r="O171" s="138">
        <v>1</v>
      </c>
      <c r="P171" s="138">
        <v>9</v>
      </c>
      <c r="Q171" s="138">
        <v>8</v>
      </c>
      <c r="R171" s="138">
        <v>40</v>
      </c>
      <c r="S171" s="138">
        <v>43</v>
      </c>
      <c r="T171" s="139">
        <v>101</v>
      </c>
      <c r="U171" s="138"/>
      <c r="V171" s="138">
        <v>4</v>
      </c>
      <c r="W171" s="138">
        <v>8</v>
      </c>
      <c r="X171" s="138">
        <v>40</v>
      </c>
      <c r="Y171" s="138">
        <v>44</v>
      </c>
      <c r="Z171" s="139">
        <v>96</v>
      </c>
      <c r="AA171" s="138">
        <v>1</v>
      </c>
      <c r="AB171" s="138">
        <v>6</v>
      </c>
      <c r="AC171" s="138">
        <v>8</v>
      </c>
      <c r="AD171" s="138">
        <v>40</v>
      </c>
      <c r="AE171" s="138">
        <v>41</v>
      </c>
      <c r="AF171" s="139">
        <v>96</v>
      </c>
      <c r="AG171" s="140">
        <v>486</v>
      </c>
    </row>
    <row r="172" spans="2:33" s="132" customFormat="1" ht="13.9" customHeight="1">
      <c r="B172" s="137" t="s">
        <v>91</v>
      </c>
      <c r="C172" s="138">
        <v>1</v>
      </c>
      <c r="D172" s="138">
        <v>11</v>
      </c>
      <c r="E172" s="138">
        <v>7</v>
      </c>
      <c r="F172" s="138"/>
      <c r="G172" s="138"/>
      <c r="H172" s="139">
        <v>19</v>
      </c>
      <c r="I172" s="138">
        <v>1</v>
      </c>
      <c r="J172" s="138">
        <v>11</v>
      </c>
      <c r="K172" s="138">
        <v>7</v>
      </c>
      <c r="L172" s="138"/>
      <c r="M172" s="138"/>
      <c r="N172" s="139">
        <v>19</v>
      </c>
      <c r="O172" s="138">
        <v>1</v>
      </c>
      <c r="P172" s="138">
        <v>11</v>
      </c>
      <c r="Q172" s="138">
        <v>7</v>
      </c>
      <c r="R172" s="138"/>
      <c r="S172" s="138"/>
      <c r="T172" s="139">
        <v>19</v>
      </c>
      <c r="U172" s="138">
        <v>1</v>
      </c>
      <c r="V172" s="138">
        <v>11</v>
      </c>
      <c r="W172" s="138">
        <v>7</v>
      </c>
      <c r="X172" s="138"/>
      <c r="Y172" s="138"/>
      <c r="Z172" s="139">
        <v>19</v>
      </c>
      <c r="AA172" s="138">
        <v>1</v>
      </c>
      <c r="AB172" s="138">
        <v>11</v>
      </c>
      <c r="AC172" s="138">
        <v>7</v>
      </c>
      <c r="AD172" s="138"/>
      <c r="AE172" s="138"/>
      <c r="AF172" s="139">
        <v>19</v>
      </c>
      <c r="AG172" s="140">
        <v>95</v>
      </c>
    </row>
    <row r="173" spans="2:33" s="132" customFormat="1" ht="13.9" customHeight="1">
      <c r="B173" s="137" t="s">
        <v>93</v>
      </c>
      <c r="C173" s="138"/>
      <c r="D173" s="138">
        <v>2</v>
      </c>
      <c r="E173" s="138">
        <v>8</v>
      </c>
      <c r="F173" s="138">
        <v>40</v>
      </c>
      <c r="G173" s="138">
        <v>35</v>
      </c>
      <c r="H173" s="139">
        <v>85</v>
      </c>
      <c r="I173" s="138"/>
      <c r="J173" s="138">
        <v>1</v>
      </c>
      <c r="K173" s="138">
        <v>8</v>
      </c>
      <c r="L173" s="138">
        <v>40</v>
      </c>
      <c r="M173" s="138">
        <v>33</v>
      </c>
      <c r="N173" s="139">
        <v>82</v>
      </c>
      <c r="O173" s="138"/>
      <c r="P173" s="138">
        <v>2</v>
      </c>
      <c r="Q173" s="138">
        <v>8</v>
      </c>
      <c r="R173" s="138">
        <v>40</v>
      </c>
      <c r="S173" s="138">
        <v>31</v>
      </c>
      <c r="T173" s="139">
        <v>81</v>
      </c>
      <c r="U173" s="138"/>
      <c r="V173" s="138">
        <v>3</v>
      </c>
      <c r="W173" s="138">
        <v>8</v>
      </c>
      <c r="X173" s="138">
        <v>40</v>
      </c>
      <c r="Y173" s="138">
        <v>33</v>
      </c>
      <c r="Z173" s="139">
        <v>84</v>
      </c>
      <c r="AA173" s="138"/>
      <c r="AB173" s="138">
        <v>1</v>
      </c>
      <c r="AC173" s="138">
        <v>8</v>
      </c>
      <c r="AD173" s="138">
        <v>40</v>
      </c>
      <c r="AE173" s="138">
        <v>32</v>
      </c>
      <c r="AF173" s="139">
        <v>81</v>
      </c>
      <c r="AG173" s="140">
        <v>413</v>
      </c>
    </row>
    <row r="174" spans="2:33" s="132" customFormat="1" ht="13.9" customHeight="1">
      <c r="B174" s="137" t="s">
        <v>94</v>
      </c>
      <c r="C174" s="138">
        <v>1</v>
      </c>
      <c r="D174" s="138">
        <v>11</v>
      </c>
      <c r="E174" s="138">
        <v>8</v>
      </c>
      <c r="F174" s="138">
        <v>40</v>
      </c>
      <c r="G174" s="138">
        <v>40</v>
      </c>
      <c r="H174" s="139">
        <v>100</v>
      </c>
      <c r="I174" s="138">
        <v>1</v>
      </c>
      <c r="J174" s="138">
        <v>11</v>
      </c>
      <c r="K174" s="138">
        <v>8</v>
      </c>
      <c r="L174" s="138">
        <v>40</v>
      </c>
      <c r="M174" s="138">
        <v>40</v>
      </c>
      <c r="N174" s="139">
        <v>100</v>
      </c>
      <c r="O174" s="138">
        <v>1</v>
      </c>
      <c r="P174" s="138">
        <v>11</v>
      </c>
      <c r="Q174" s="138">
        <v>8</v>
      </c>
      <c r="R174" s="138">
        <v>40</v>
      </c>
      <c r="S174" s="138">
        <v>42</v>
      </c>
      <c r="T174" s="139">
        <v>102</v>
      </c>
      <c r="U174" s="138">
        <v>1</v>
      </c>
      <c r="V174" s="138">
        <v>11</v>
      </c>
      <c r="W174" s="138">
        <v>8</v>
      </c>
      <c r="X174" s="138">
        <v>40</v>
      </c>
      <c r="Y174" s="138">
        <v>41</v>
      </c>
      <c r="Z174" s="139">
        <v>101</v>
      </c>
      <c r="AA174" s="138">
        <v>1</v>
      </c>
      <c r="AB174" s="138">
        <v>11</v>
      </c>
      <c r="AC174" s="138">
        <v>8</v>
      </c>
      <c r="AD174" s="138">
        <v>40</v>
      </c>
      <c r="AE174" s="138">
        <v>41</v>
      </c>
      <c r="AF174" s="139">
        <v>101</v>
      </c>
      <c r="AG174" s="140">
        <v>504</v>
      </c>
    </row>
    <row r="175" spans="2:33" s="132" customFormat="1" ht="13.9" customHeight="1">
      <c r="B175" s="137" t="s">
        <v>102</v>
      </c>
      <c r="C175" s="138">
        <v>1</v>
      </c>
      <c r="D175" s="138">
        <v>11</v>
      </c>
      <c r="E175" s="138">
        <v>8</v>
      </c>
      <c r="F175" s="138">
        <v>40</v>
      </c>
      <c r="G175" s="138">
        <v>41</v>
      </c>
      <c r="H175" s="139">
        <v>101</v>
      </c>
      <c r="I175" s="138">
        <v>1</v>
      </c>
      <c r="J175" s="138">
        <v>11</v>
      </c>
      <c r="K175" s="138">
        <v>8</v>
      </c>
      <c r="L175" s="138">
        <v>40</v>
      </c>
      <c r="M175" s="138">
        <v>43</v>
      </c>
      <c r="N175" s="139">
        <v>103</v>
      </c>
      <c r="O175" s="138">
        <v>1</v>
      </c>
      <c r="P175" s="138">
        <v>11</v>
      </c>
      <c r="Q175" s="138">
        <v>8</v>
      </c>
      <c r="R175" s="138">
        <v>40</v>
      </c>
      <c r="S175" s="138">
        <v>41</v>
      </c>
      <c r="T175" s="139">
        <v>101</v>
      </c>
      <c r="U175" s="138">
        <v>1</v>
      </c>
      <c r="V175" s="138">
        <v>11</v>
      </c>
      <c r="W175" s="138">
        <v>8</v>
      </c>
      <c r="X175" s="138">
        <v>40</v>
      </c>
      <c r="Y175" s="138">
        <v>41</v>
      </c>
      <c r="Z175" s="139">
        <v>101</v>
      </c>
      <c r="AA175" s="138">
        <v>1</v>
      </c>
      <c r="AB175" s="138">
        <v>11</v>
      </c>
      <c r="AC175" s="138">
        <v>8</v>
      </c>
      <c r="AD175" s="138">
        <v>40</v>
      </c>
      <c r="AE175" s="138">
        <v>42</v>
      </c>
      <c r="AF175" s="139">
        <v>102</v>
      </c>
      <c r="AG175" s="140">
        <v>508</v>
      </c>
    </row>
    <row r="176" spans="2:33" s="132" customFormat="1" ht="13.9" customHeight="1">
      <c r="B176" s="137" t="s">
        <v>82</v>
      </c>
      <c r="C176" s="138">
        <v>1</v>
      </c>
      <c r="D176" s="138">
        <v>11</v>
      </c>
      <c r="E176" s="138">
        <v>8</v>
      </c>
      <c r="F176" s="138">
        <v>40</v>
      </c>
      <c r="G176" s="138">
        <v>44</v>
      </c>
      <c r="H176" s="139">
        <v>104</v>
      </c>
      <c r="I176" s="138">
        <v>1</v>
      </c>
      <c r="J176" s="138">
        <v>11</v>
      </c>
      <c r="K176" s="138">
        <v>8</v>
      </c>
      <c r="L176" s="138">
        <v>40</v>
      </c>
      <c r="M176" s="138">
        <v>44</v>
      </c>
      <c r="N176" s="139">
        <v>104</v>
      </c>
      <c r="O176" s="138">
        <v>1</v>
      </c>
      <c r="P176" s="138">
        <v>11</v>
      </c>
      <c r="Q176" s="138">
        <v>8</v>
      </c>
      <c r="R176" s="138">
        <v>40</v>
      </c>
      <c r="S176" s="138">
        <v>44</v>
      </c>
      <c r="T176" s="139">
        <v>104</v>
      </c>
      <c r="U176" s="138">
        <v>1</v>
      </c>
      <c r="V176" s="138">
        <v>11</v>
      </c>
      <c r="W176" s="138">
        <v>8</v>
      </c>
      <c r="X176" s="138">
        <v>40</v>
      </c>
      <c r="Y176" s="138">
        <v>44</v>
      </c>
      <c r="Z176" s="139">
        <v>104</v>
      </c>
      <c r="AA176" s="138">
        <v>1</v>
      </c>
      <c r="AB176" s="138">
        <v>11</v>
      </c>
      <c r="AC176" s="138">
        <v>8</v>
      </c>
      <c r="AD176" s="138">
        <v>40</v>
      </c>
      <c r="AE176" s="138">
        <v>45</v>
      </c>
      <c r="AF176" s="139">
        <v>105</v>
      </c>
      <c r="AG176" s="140">
        <v>521</v>
      </c>
    </row>
    <row r="177" spans="2:33" s="132" customFormat="1" ht="13.9" customHeight="1">
      <c r="B177" s="137" t="s">
        <v>85</v>
      </c>
      <c r="C177" s="138">
        <v>1</v>
      </c>
      <c r="D177" s="138">
        <v>11</v>
      </c>
      <c r="E177" s="138">
        <v>8</v>
      </c>
      <c r="F177" s="138">
        <v>40</v>
      </c>
      <c r="G177" s="138">
        <v>43</v>
      </c>
      <c r="H177" s="139">
        <v>103</v>
      </c>
      <c r="I177" s="138">
        <v>1</v>
      </c>
      <c r="J177" s="138">
        <v>11</v>
      </c>
      <c r="K177" s="138">
        <v>8</v>
      </c>
      <c r="L177" s="138">
        <v>40</v>
      </c>
      <c r="M177" s="138">
        <v>43</v>
      </c>
      <c r="N177" s="139">
        <v>103</v>
      </c>
      <c r="O177" s="138">
        <v>1</v>
      </c>
      <c r="P177" s="138">
        <v>11</v>
      </c>
      <c r="Q177" s="138">
        <v>8</v>
      </c>
      <c r="R177" s="138">
        <v>40</v>
      </c>
      <c r="S177" s="138">
        <v>42</v>
      </c>
      <c r="T177" s="139">
        <v>102</v>
      </c>
      <c r="U177" s="138">
        <v>1</v>
      </c>
      <c r="V177" s="138">
        <v>11</v>
      </c>
      <c r="W177" s="138">
        <v>8</v>
      </c>
      <c r="X177" s="138">
        <v>40</v>
      </c>
      <c r="Y177" s="138">
        <v>45</v>
      </c>
      <c r="Z177" s="139">
        <v>105</v>
      </c>
      <c r="AA177" s="138">
        <v>1</v>
      </c>
      <c r="AB177" s="138">
        <v>11</v>
      </c>
      <c r="AC177" s="138">
        <v>8</v>
      </c>
      <c r="AD177" s="138">
        <v>40</v>
      </c>
      <c r="AE177" s="138">
        <v>44</v>
      </c>
      <c r="AF177" s="139">
        <v>104</v>
      </c>
      <c r="AG177" s="140">
        <v>517</v>
      </c>
    </row>
    <row r="178" spans="2:33" s="132" customFormat="1" ht="13.9" customHeight="1">
      <c r="B178" s="137" t="s">
        <v>80</v>
      </c>
      <c r="C178" s="138">
        <v>1</v>
      </c>
      <c r="D178" s="138">
        <v>11</v>
      </c>
      <c r="E178" s="138">
        <v>8</v>
      </c>
      <c r="F178" s="138">
        <v>39</v>
      </c>
      <c r="G178" s="138">
        <v>31</v>
      </c>
      <c r="H178" s="139">
        <v>90</v>
      </c>
      <c r="I178" s="138">
        <v>1</v>
      </c>
      <c r="J178" s="138">
        <v>10</v>
      </c>
      <c r="K178" s="138">
        <v>8</v>
      </c>
      <c r="L178" s="138">
        <v>39</v>
      </c>
      <c r="M178" s="138">
        <v>30</v>
      </c>
      <c r="N178" s="139">
        <v>88</v>
      </c>
      <c r="O178" s="138">
        <v>1</v>
      </c>
      <c r="P178" s="138">
        <v>9</v>
      </c>
      <c r="Q178" s="138">
        <v>7</v>
      </c>
      <c r="R178" s="138">
        <v>40</v>
      </c>
      <c r="S178" s="138">
        <v>30</v>
      </c>
      <c r="T178" s="139">
        <v>87</v>
      </c>
      <c r="U178" s="138">
        <v>1</v>
      </c>
      <c r="V178" s="138">
        <v>11</v>
      </c>
      <c r="W178" s="138">
        <v>8</v>
      </c>
      <c r="X178" s="138">
        <v>40</v>
      </c>
      <c r="Y178" s="138">
        <v>28</v>
      </c>
      <c r="Z178" s="139">
        <v>88</v>
      </c>
      <c r="AA178" s="138">
        <v>1</v>
      </c>
      <c r="AB178" s="138">
        <v>11</v>
      </c>
      <c r="AC178" s="138">
        <v>7</v>
      </c>
      <c r="AD178" s="138">
        <v>40</v>
      </c>
      <c r="AE178" s="138">
        <v>32</v>
      </c>
      <c r="AF178" s="139">
        <v>91</v>
      </c>
      <c r="AG178" s="140">
        <v>444</v>
      </c>
    </row>
    <row r="179" spans="2:33" s="132" customFormat="1" ht="13.9" customHeight="1">
      <c r="B179" s="137" t="s">
        <v>103</v>
      </c>
      <c r="C179" s="138">
        <v>1</v>
      </c>
      <c r="D179" s="138">
        <v>7</v>
      </c>
      <c r="E179" s="138">
        <v>6</v>
      </c>
      <c r="F179" s="138">
        <v>36</v>
      </c>
      <c r="G179" s="138">
        <v>18</v>
      </c>
      <c r="H179" s="139">
        <v>68</v>
      </c>
      <c r="I179" s="138">
        <v>1</v>
      </c>
      <c r="J179" s="138">
        <v>8</v>
      </c>
      <c r="K179" s="138">
        <v>7</v>
      </c>
      <c r="L179" s="138">
        <v>37</v>
      </c>
      <c r="M179" s="138">
        <v>21</v>
      </c>
      <c r="N179" s="139">
        <v>74</v>
      </c>
      <c r="O179" s="138">
        <v>1</v>
      </c>
      <c r="P179" s="138">
        <v>5</v>
      </c>
      <c r="Q179" s="138">
        <v>4</v>
      </c>
      <c r="R179" s="138">
        <v>31</v>
      </c>
      <c r="S179" s="138">
        <v>13</v>
      </c>
      <c r="T179" s="139">
        <v>54</v>
      </c>
      <c r="U179" s="138">
        <v>1</v>
      </c>
      <c r="V179" s="138">
        <v>6</v>
      </c>
      <c r="W179" s="138">
        <v>7</v>
      </c>
      <c r="X179" s="138">
        <v>31</v>
      </c>
      <c r="Y179" s="138">
        <v>18</v>
      </c>
      <c r="Z179" s="139">
        <v>63</v>
      </c>
      <c r="AA179" s="138">
        <v>1</v>
      </c>
      <c r="AB179" s="138">
        <v>8</v>
      </c>
      <c r="AC179" s="138">
        <v>7</v>
      </c>
      <c r="AD179" s="138">
        <v>33</v>
      </c>
      <c r="AE179" s="138">
        <v>19</v>
      </c>
      <c r="AF179" s="139">
        <v>68</v>
      </c>
      <c r="AG179" s="140">
        <v>327</v>
      </c>
    </row>
    <row r="180" spans="2:33" s="132" customFormat="1" ht="13.9" customHeight="1">
      <c r="B180" s="137" t="s">
        <v>105</v>
      </c>
      <c r="C180" s="138">
        <v>1</v>
      </c>
      <c r="D180" s="138">
        <v>9</v>
      </c>
      <c r="E180" s="138">
        <v>7</v>
      </c>
      <c r="F180" s="138">
        <v>33</v>
      </c>
      <c r="G180" s="138">
        <v>14</v>
      </c>
      <c r="H180" s="139">
        <v>64</v>
      </c>
      <c r="I180" s="138">
        <v>1</v>
      </c>
      <c r="J180" s="138">
        <v>9</v>
      </c>
      <c r="K180" s="138">
        <v>7</v>
      </c>
      <c r="L180" s="138">
        <v>30</v>
      </c>
      <c r="M180" s="138">
        <v>14</v>
      </c>
      <c r="N180" s="139">
        <v>61</v>
      </c>
      <c r="O180" s="138">
        <v>1</v>
      </c>
      <c r="P180" s="138">
        <v>8</v>
      </c>
      <c r="Q180" s="138">
        <v>5</v>
      </c>
      <c r="R180" s="138">
        <v>30</v>
      </c>
      <c r="S180" s="138">
        <v>12</v>
      </c>
      <c r="T180" s="139">
        <v>56</v>
      </c>
      <c r="U180" s="138">
        <v>1</v>
      </c>
      <c r="V180" s="138">
        <v>10</v>
      </c>
      <c r="W180" s="138">
        <v>7</v>
      </c>
      <c r="X180" s="138">
        <v>33</v>
      </c>
      <c r="Y180" s="138">
        <v>10</v>
      </c>
      <c r="Z180" s="139">
        <v>61</v>
      </c>
      <c r="AA180" s="138">
        <v>1</v>
      </c>
      <c r="AB180" s="138">
        <v>9</v>
      </c>
      <c r="AC180" s="138">
        <v>6</v>
      </c>
      <c r="AD180" s="138">
        <v>26</v>
      </c>
      <c r="AE180" s="138">
        <v>6</v>
      </c>
      <c r="AF180" s="139">
        <v>48</v>
      </c>
      <c r="AG180" s="140">
        <v>290</v>
      </c>
    </row>
    <row r="181" spans="2:33" s="132" customFormat="1" ht="13.9" customHeight="1">
      <c r="B181" s="137" t="s">
        <v>100</v>
      </c>
      <c r="C181" s="138">
        <v>1</v>
      </c>
      <c r="D181" s="138">
        <v>4</v>
      </c>
      <c r="E181" s="138">
        <v>4</v>
      </c>
      <c r="F181" s="138">
        <v>20</v>
      </c>
      <c r="G181" s="138">
        <v>3</v>
      </c>
      <c r="H181" s="139">
        <v>32</v>
      </c>
      <c r="I181" s="138">
        <v>1</v>
      </c>
      <c r="J181" s="138">
        <v>5</v>
      </c>
      <c r="K181" s="138">
        <v>5</v>
      </c>
      <c r="L181" s="138">
        <v>27</v>
      </c>
      <c r="M181" s="138"/>
      <c r="N181" s="139">
        <v>38</v>
      </c>
      <c r="O181" s="138">
        <v>1</v>
      </c>
      <c r="P181" s="138">
        <v>3</v>
      </c>
      <c r="Q181" s="138">
        <v>3</v>
      </c>
      <c r="R181" s="138">
        <v>19</v>
      </c>
      <c r="S181" s="138">
        <v>3</v>
      </c>
      <c r="T181" s="139">
        <v>29</v>
      </c>
      <c r="U181" s="138">
        <v>1</v>
      </c>
      <c r="V181" s="138">
        <v>4</v>
      </c>
      <c r="W181" s="138">
        <v>2</v>
      </c>
      <c r="X181" s="138">
        <v>23</v>
      </c>
      <c r="Y181" s="138">
        <v>4</v>
      </c>
      <c r="Z181" s="139">
        <v>34</v>
      </c>
      <c r="AA181" s="138"/>
      <c r="AB181" s="138">
        <v>6</v>
      </c>
      <c r="AC181" s="138">
        <v>3</v>
      </c>
      <c r="AD181" s="138">
        <v>19</v>
      </c>
      <c r="AE181" s="138">
        <v>10</v>
      </c>
      <c r="AF181" s="139">
        <v>38</v>
      </c>
      <c r="AG181" s="140">
        <v>171</v>
      </c>
    </row>
    <row r="182" spans="2:33" s="132" customFormat="1" ht="13.9" customHeight="1">
      <c r="B182" s="137" t="s">
        <v>81</v>
      </c>
      <c r="C182" s="138">
        <v>1</v>
      </c>
      <c r="D182" s="138">
        <v>5</v>
      </c>
      <c r="E182" s="138">
        <v>3</v>
      </c>
      <c r="F182" s="138">
        <v>27</v>
      </c>
      <c r="G182" s="138">
        <v>5</v>
      </c>
      <c r="H182" s="139">
        <v>41</v>
      </c>
      <c r="I182" s="138"/>
      <c r="J182" s="138">
        <v>4</v>
      </c>
      <c r="K182" s="138">
        <v>6</v>
      </c>
      <c r="L182" s="138">
        <v>24</v>
      </c>
      <c r="M182" s="138">
        <v>4</v>
      </c>
      <c r="N182" s="139">
        <v>38</v>
      </c>
      <c r="O182" s="138"/>
      <c r="P182" s="138">
        <v>2</v>
      </c>
      <c r="Q182" s="138">
        <v>4</v>
      </c>
      <c r="R182" s="138">
        <v>23</v>
      </c>
      <c r="S182" s="138">
        <v>5</v>
      </c>
      <c r="T182" s="139">
        <v>34</v>
      </c>
      <c r="U182" s="138">
        <v>1</v>
      </c>
      <c r="V182" s="138">
        <v>1</v>
      </c>
      <c r="W182" s="138">
        <v>4</v>
      </c>
      <c r="X182" s="138">
        <v>25</v>
      </c>
      <c r="Y182" s="138">
        <v>1</v>
      </c>
      <c r="Z182" s="139">
        <v>32</v>
      </c>
      <c r="AA182" s="138">
        <v>1</v>
      </c>
      <c r="AB182" s="138">
        <v>5</v>
      </c>
      <c r="AC182" s="138">
        <v>2</v>
      </c>
      <c r="AD182" s="138">
        <v>26</v>
      </c>
      <c r="AE182" s="138">
        <v>5</v>
      </c>
      <c r="AF182" s="139">
        <v>39</v>
      </c>
      <c r="AG182" s="140">
        <v>184</v>
      </c>
    </row>
    <row r="183" spans="2:33" s="132" customFormat="1" ht="13.9" customHeight="1">
      <c r="B183" s="137" t="s">
        <v>95</v>
      </c>
      <c r="C183" s="138"/>
      <c r="D183" s="138">
        <v>5</v>
      </c>
      <c r="E183" s="138">
        <v>6</v>
      </c>
      <c r="F183" s="138">
        <v>21</v>
      </c>
      <c r="G183" s="138">
        <v>7</v>
      </c>
      <c r="H183" s="139">
        <v>39</v>
      </c>
      <c r="I183" s="138">
        <v>1</v>
      </c>
      <c r="J183" s="138">
        <v>4</v>
      </c>
      <c r="K183" s="138">
        <v>4</v>
      </c>
      <c r="L183" s="138">
        <v>27</v>
      </c>
      <c r="M183" s="138">
        <v>7</v>
      </c>
      <c r="N183" s="139">
        <v>43</v>
      </c>
      <c r="O183" s="138">
        <v>1</v>
      </c>
      <c r="P183" s="138">
        <v>7</v>
      </c>
      <c r="Q183" s="138">
        <v>5</v>
      </c>
      <c r="R183" s="138">
        <v>29</v>
      </c>
      <c r="S183" s="138">
        <v>7</v>
      </c>
      <c r="T183" s="139">
        <v>49</v>
      </c>
      <c r="U183" s="138">
        <v>1</v>
      </c>
      <c r="V183" s="138">
        <v>5</v>
      </c>
      <c r="W183" s="138">
        <v>4</v>
      </c>
      <c r="X183" s="138">
        <v>31</v>
      </c>
      <c r="Y183" s="138">
        <v>9</v>
      </c>
      <c r="Z183" s="139">
        <v>50</v>
      </c>
      <c r="AA183" s="138">
        <v>1</v>
      </c>
      <c r="AB183" s="138">
        <v>5</v>
      </c>
      <c r="AC183" s="138">
        <v>5</v>
      </c>
      <c r="AD183" s="138">
        <v>34</v>
      </c>
      <c r="AE183" s="138">
        <v>11</v>
      </c>
      <c r="AF183" s="139">
        <v>56</v>
      </c>
      <c r="AG183" s="140">
        <v>237</v>
      </c>
    </row>
    <row r="184" spans="2:33" s="132" customFormat="1" ht="13.9" customHeight="1">
      <c r="B184" s="137" t="s">
        <v>104</v>
      </c>
      <c r="C184" s="138"/>
      <c r="D184" s="138">
        <v>4</v>
      </c>
      <c r="E184" s="138">
        <v>2</v>
      </c>
      <c r="F184" s="138">
        <v>17</v>
      </c>
      <c r="G184" s="138">
        <v>4</v>
      </c>
      <c r="H184" s="139">
        <v>27</v>
      </c>
      <c r="I184" s="138"/>
      <c r="J184" s="138">
        <v>3</v>
      </c>
      <c r="K184" s="138"/>
      <c r="L184" s="138">
        <v>18</v>
      </c>
      <c r="M184" s="138">
        <v>2</v>
      </c>
      <c r="N184" s="139">
        <v>23</v>
      </c>
      <c r="O184" s="138">
        <v>1</v>
      </c>
      <c r="P184" s="138">
        <v>2</v>
      </c>
      <c r="Q184" s="138">
        <v>2</v>
      </c>
      <c r="R184" s="138">
        <v>19</v>
      </c>
      <c r="S184" s="138">
        <v>3</v>
      </c>
      <c r="T184" s="139">
        <v>27</v>
      </c>
      <c r="U184" s="138">
        <v>1</v>
      </c>
      <c r="V184" s="138">
        <v>5</v>
      </c>
      <c r="W184" s="138">
        <v>3</v>
      </c>
      <c r="X184" s="138">
        <v>18</v>
      </c>
      <c r="Y184" s="138">
        <v>6</v>
      </c>
      <c r="Z184" s="139">
        <v>33</v>
      </c>
      <c r="AA184" s="138">
        <v>1</v>
      </c>
      <c r="AB184" s="138">
        <v>1</v>
      </c>
      <c r="AC184" s="138">
        <v>1</v>
      </c>
      <c r="AD184" s="138">
        <v>19</v>
      </c>
      <c r="AE184" s="138">
        <v>3</v>
      </c>
      <c r="AF184" s="139">
        <v>25</v>
      </c>
      <c r="AG184" s="140">
        <v>135</v>
      </c>
    </row>
    <row r="185" spans="2:33" s="132" customFormat="1" ht="13.9" customHeight="1">
      <c r="B185" s="137" t="s">
        <v>99</v>
      </c>
      <c r="C185" s="138"/>
      <c r="D185" s="138">
        <v>1</v>
      </c>
      <c r="E185" s="138">
        <v>3</v>
      </c>
      <c r="F185" s="138">
        <v>5</v>
      </c>
      <c r="G185" s="138"/>
      <c r="H185" s="139">
        <v>9</v>
      </c>
      <c r="I185" s="138"/>
      <c r="J185" s="138">
        <v>1</v>
      </c>
      <c r="K185" s="138">
        <v>2</v>
      </c>
      <c r="L185" s="138">
        <v>3</v>
      </c>
      <c r="M185" s="138">
        <v>1</v>
      </c>
      <c r="N185" s="139">
        <v>7</v>
      </c>
      <c r="O185" s="138"/>
      <c r="P185" s="138">
        <v>1</v>
      </c>
      <c r="Q185" s="138">
        <v>2</v>
      </c>
      <c r="R185" s="138">
        <v>6</v>
      </c>
      <c r="S185" s="138"/>
      <c r="T185" s="139">
        <v>9</v>
      </c>
      <c r="U185" s="138"/>
      <c r="V185" s="138">
        <v>2</v>
      </c>
      <c r="W185" s="138"/>
      <c r="X185" s="138">
        <v>5</v>
      </c>
      <c r="Y185" s="138"/>
      <c r="Z185" s="139">
        <v>7</v>
      </c>
      <c r="AA185" s="138"/>
      <c r="AB185" s="138"/>
      <c r="AC185" s="138"/>
      <c r="AD185" s="138">
        <v>6</v>
      </c>
      <c r="AE185" s="138"/>
      <c r="AF185" s="139">
        <v>6</v>
      </c>
      <c r="AG185" s="140">
        <v>38</v>
      </c>
    </row>
    <row r="186" spans="2:33" s="132" customFormat="1" ht="13.9" customHeight="1">
      <c r="B186" s="137" t="s">
        <v>83</v>
      </c>
      <c r="C186" s="138"/>
      <c r="D186" s="138">
        <v>1</v>
      </c>
      <c r="E186" s="138">
        <v>1</v>
      </c>
      <c r="F186" s="138">
        <v>4</v>
      </c>
      <c r="G186" s="138"/>
      <c r="H186" s="139">
        <v>6</v>
      </c>
      <c r="I186" s="138"/>
      <c r="J186" s="138"/>
      <c r="K186" s="138"/>
      <c r="L186" s="138"/>
      <c r="M186" s="138"/>
      <c r="N186" s="139"/>
      <c r="O186" s="138"/>
      <c r="P186" s="138"/>
      <c r="Q186" s="138"/>
      <c r="R186" s="138">
        <v>2</v>
      </c>
      <c r="S186" s="138"/>
      <c r="T186" s="139">
        <v>2</v>
      </c>
      <c r="U186" s="138"/>
      <c r="V186" s="138"/>
      <c r="W186" s="138">
        <v>1</v>
      </c>
      <c r="X186" s="138"/>
      <c r="Y186" s="138"/>
      <c r="Z186" s="139">
        <v>1</v>
      </c>
      <c r="AA186" s="138"/>
      <c r="AB186" s="138"/>
      <c r="AC186" s="138"/>
      <c r="AD186" s="138">
        <v>3</v>
      </c>
      <c r="AE186" s="138"/>
      <c r="AF186" s="139">
        <v>3</v>
      </c>
      <c r="AG186" s="140">
        <v>12</v>
      </c>
    </row>
    <row r="187" spans="2:33" s="132" customFormat="1" ht="13.9" customHeight="1">
      <c r="B187" s="137" t="s">
        <v>90</v>
      </c>
      <c r="C187" s="138"/>
      <c r="D187" s="138"/>
      <c r="E187" s="138">
        <v>2</v>
      </c>
      <c r="F187" s="138">
        <v>8</v>
      </c>
      <c r="G187" s="138"/>
      <c r="H187" s="139">
        <v>10</v>
      </c>
      <c r="I187" s="138">
        <v>1</v>
      </c>
      <c r="J187" s="138">
        <v>1</v>
      </c>
      <c r="K187" s="138">
        <v>1</v>
      </c>
      <c r="L187" s="138">
        <v>9</v>
      </c>
      <c r="M187" s="138">
        <v>2</v>
      </c>
      <c r="N187" s="139">
        <v>14</v>
      </c>
      <c r="O187" s="138">
        <v>1</v>
      </c>
      <c r="P187" s="138">
        <v>2</v>
      </c>
      <c r="Q187" s="138">
        <v>2</v>
      </c>
      <c r="R187" s="138">
        <v>11</v>
      </c>
      <c r="S187" s="138">
        <v>2</v>
      </c>
      <c r="T187" s="139">
        <v>18</v>
      </c>
      <c r="U187" s="138"/>
      <c r="V187" s="138">
        <v>2</v>
      </c>
      <c r="W187" s="138">
        <v>2</v>
      </c>
      <c r="X187" s="138">
        <v>9</v>
      </c>
      <c r="Y187" s="138">
        <v>3</v>
      </c>
      <c r="Z187" s="139">
        <v>16</v>
      </c>
      <c r="AA187" s="138"/>
      <c r="AB187" s="138">
        <v>1</v>
      </c>
      <c r="AC187" s="138">
        <v>2</v>
      </c>
      <c r="AD187" s="138">
        <v>13</v>
      </c>
      <c r="AE187" s="138">
        <v>9</v>
      </c>
      <c r="AF187" s="139">
        <v>25</v>
      </c>
      <c r="AG187" s="140">
        <v>83</v>
      </c>
    </row>
    <row r="188" spans="2:33" s="132" customFormat="1" ht="13.9" customHeight="1">
      <c r="B188" s="137" t="s">
        <v>88</v>
      </c>
      <c r="C188" s="138"/>
      <c r="D188" s="138">
        <v>1</v>
      </c>
      <c r="E188" s="138">
        <v>4</v>
      </c>
      <c r="F188" s="138">
        <v>8</v>
      </c>
      <c r="G188" s="138">
        <v>3</v>
      </c>
      <c r="H188" s="139">
        <v>16</v>
      </c>
      <c r="I188" s="138"/>
      <c r="J188" s="138">
        <v>4</v>
      </c>
      <c r="K188" s="138">
        <v>2</v>
      </c>
      <c r="L188" s="138">
        <v>17</v>
      </c>
      <c r="M188" s="138">
        <v>4</v>
      </c>
      <c r="N188" s="139">
        <v>27</v>
      </c>
      <c r="O188" s="138"/>
      <c r="P188" s="138">
        <v>4</v>
      </c>
      <c r="Q188" s="138"/>
      <c r="R188" s="138">
        <v>14</v>
      </c>
      <c r="S188" s="138">
        <v>2</v>
      </c>
      <c r="T188" s="139">
        <v>20</v>
      </c>
      <c r="U188" s="138">
        <v>1</v>
      </c>
      <c r="V188" s="138">
        <v>5</v>
      </c>
      <c r="W188" s="138">
        <v>1</v>
      </c>
      <c r="X188" s="138">
        <v>17</v>
      </c>
      <c r="Y188" s="138">
        <v>8</v>
      </c>
      <c r="Z188" s="139">
        <v>32</v>
      </c>
      <c r="AA188" s="138"/>
      <c r="AB188" s="138">
        <v>3</v>
      </c>
      <c r="AC188" s="138">
        <v>3</v>
      </c>
      <c r="AD188" s="138">
        <v>18</v>
      </c>
      <c r="AE188" s="138">
        <v>6</v>
      </c>
      <c r="AF188" s="139">
        <v>30</v>
      </c>
      <c r="AG188" s="140">
        <v>125</v>
      </c>
    </row>
    <row r="189" spans="2:33" s="132" customFormat="1" ht="13.9" customHeight="1">
      <c r="B189" s="137" t="s">
        <v>79</v>
      </c>
      <c r="C189" s="138"/>
      <c r="D189" s="138">
        <v>1</v>
      </c>
      <c r="E189" s="138"/>
      <c r="F189" s="138">
        <v>7</v>
      </c>
      <c r="G189" s="138"/>
      <c r="H189" s="139">
        <v>8</v>
      </c>
      <c r="I189" s="138"/>
      <c r="J189" s="138">
        <v>1</v>
      </c>
      <c r="K189" s="138"/>
      <c r="L189" s="138">
        <v>9</v>
      </c>
      <c r="M189" s="138"/>
      <c r="N189" s="139">
        <v>10</v>
      </c>
      <c r="O189" s="138"/>
      <c r="P189" s="138">
        <v>1</v>
      </c>
      <c r="Q189" s="138"/>
      <c r="R189" s="138">
        <v>6</v>
      </c>
      <c r="S189" s="138">
        <v>1</v>
      </c>
      <c r="T189" s="139">
        <v>8</v>
      </c>
      <c r="U189" s="138"/>
      <c r="V189" s="138"/>
      <c r="W189" s="138"/>
      <c r="X189" s="138">
        <v>6</v>
      </c>
      <c r="Y189" s="138"/>
      <c r="Z189" s="139">
        <v>6</v>
      </c>
      <c r="AA189" s="138"/>
      <c r="AB189" s="138"/>
      <c r="AC189" s="138">
        <v>1</v>
      </c>
      <c r="AD189" s="138">
        <v>6</v>
      </c>
      <c r="AE189" s="138">
        <v>1</v>
      </c>
      <c r="AF189" s="139">
        <v>8</v>
      </c>
      <c r="AG189" s="140">
        <v>40</v>
      </c>
    </row>
    <row r="190" spans="2:33" s="132" customFormat="1" ht="13.9" customHeight="1">
      <c r="B190" s="137" t="s">
        <v>89</v>
      </c>
      <c r="C190" s="138"/>
      <c r="D190" s="138">
        <v>1</v>
      </c>
      <c r="E190" s="138">
        <v>3</v>
      </c>
      <c r="F190" s="138">
        <v>11</v>
      </c>
      <c r="G190" s="138"/>
      <c r="H190" s="139">
        <v>15</v>
      </c>
      <c r="I190" s="138"/>
      <c r="J190" s="138"/>
      <c r="K190" s="138">
        <v>1</v>
      </c>
      <c r="L190" s="138">
        <v>3</v>
      </c>
      <c r="M190" s="138"/>
      <c r="N190" s="139">
        <v>4</v>
      </c>
      <c r="O190" s="138"/>
      <c r="P190" s="138"/>
      <c r="Q190" s="138">
        <v>2</v>
      </c>
      <c r="R190" s="138">
        <v>3</v>
      </c>
      <c r="S190" s="138">
        <v>1</v>
      </c>
      <c r="T190" s="139">
        <v>6</v>
      </c>
      <c r="U190" s="138"/>
      <c r="V190" s="138"/>
      <c r="W190" s="138"/>
      <c r="X190" s="138">
        <v>9</v>
      </c>
      <c r="Y190" s="138">
        <v>2</v>
      </c>
      <c r="Z190" s="139">
        <v>11</v>
      </c>
      <c r="AA190" s="138"/>
      <c r="AB190" s="138">
        <v>2</v>
      </c>
      <c r="AC190" s="138">
        <v>1</v>
      </c>
      <c r="AD190" s="138">
        <v>2</v>
      </c>
      <c r="AE190" s="138"/>
      <c r="AF190" s="139">
        <v>5</v>
      </c>
      <c r="AG190" s="140">
        <v>41</v>
      </c>
    </row>
    <row r="191" spans="2:33" s="132" customFormat="1" ht="13.9" customHeight="1">
      <c r="B191" s="137" t="s">
        <v>84</v>
      </c>
      <c r="C191" s="138"/>
      <c r="D191" s="138"/>
      <c r="E191" s="138">
        <v>1</v>
      </c>
      <c r="F191" s="138">
        <v>6</v>
      </c>
      <c r="G191" s="138"/>
      <c r="H191" s="139">
        <v>7</v>
      </c>
      <c r="I191" s="138"/>
      <c r="J191" s="138">
        <v>3</v>
      </c>
      <c r="K191" s="138">
        <v>3</v>
      </c>
      <c r="L191" s="138">
        <v>4</v>
      </c>
      <c r="M191" s="138"/>
      <c r="N191" s="139">
        <v>10</v>
      </c>
      <c r="O191" s="138"/>
      <c r="P191" s="138"/>
      <c r="Q191" s="138"/>
      <c r="R191" s="138">
        <v>7</v>
      </c>
      <c r="S191" s="138">
        <v>1</v>
      </c>
      <c r="T191" s="139">
        <v>8</v>
      </c>
      <c r="U191" s="138"/>
      <c r="V191" s="138">
        <v>3</v>
      </c>
      <c r="W191" s="138"/>
      <c r="X191" s="138">
        <v>5</v>
      </c>
      <c r="Y191" s="138">
        <v>1</v>
      </c>
      <c r="Z191" s="139">
        <v>9</v>
      </c>
      <c r="AA191" s="138"/>
      <c r="AB191" s="138">
        <v>1</v>
      </c>
      <c r="AC191" s="138">
        <v>1</v>
      </c>
      <c r="AD191" s="138">
        <v>4</v>
      </c>
      <c r="AE191" s="138">
        <v>1</v>
      </c>
      <c r="AF191" s="139">
        <v>7</v>
      </c>
      <c r="AG191" s="140">
        <v>41</v>
      </c>
    </row>
    <row r="192" spans="2:33" s="132" customFormat="1" ht="13.9" customHeight="1" thickBot="1">
      <c r="B192" s="137" t="s">
        <v>97</v>
      </c>
      <c r="C192" s="138"/>
      <c r="D192" s="138">
        <v>1</v>
      </c>
      <c r="E192" s="138"/>
      <c r="F192" s="138">
        <v>6</v>
      </c>
      <c r="G192" s="138">
        <v>1</v>
      </c>
      <c r="H192" s="139">
        <v>8</v>
      </c>
      <c r="I192" s="138">
        <v>1</v>
      </c>
      <c r="J192" s="138"/>
      <c r="K192" s="138">
        <v>1</v>
      </c>
      <c r="L192" s="138">
        <v>9</v>
      </c>
      <c r="M192" s="138"/>
      <c r="N192" s="139">
        <v>11</v>
      </c>
      <c r="O192" s="138"/>
      <c r="P192" s="138"/>
      <c r="Q192" s="138">
        <v>1</v>
      </c>
      <c r="R192" s="138">
        <v>5</v>
      </c>
      <c r="S192" s="138">
        <v>2</v>
      </c>
      <c r="T192" s="139">
        <v>8</v>
      </c>
      <c r="U192" s="138">
        <v>1</v>
      </c>
      <c r="V192" s="138"/>
      <c r="W192" s="138">
        <v>2</v>
      </c>
      <c r="X192" s="138">
        <v>11</v>
      </c>
      <c r="Y192" s="138">
        <v>2</v>
      </c>
      <c r="Z192" s="139">
        <v>16</v>
      </c>
      <c r="AA192" s="138"/>
      <c r="AB192" s="138"/>
      <c r="AC192" s="138"/>
      <c r="AD192" s="138">
        <v>7</v>
      </c>
      <c r="AE192" s="138">
        <v>2</v>
      </c>
      <c r="AF192" s="139">
        <v>9</v>
      </c>
      <c r="AG192" s="140">
        <v>52</v>
      </c>
    </row>
    <row r="193" spans="2:33" s="128" customFormat="1" ht="13.9" customHeight="1" thickBot="1">
      <c r="B193" s="129" t="s">
        <v>517</v>
      </c>
      <c r="C193" s="130">
        <v>13</v>
      </c>
      <c r="D193" s="130">
        <v>97</v>
      </c>
      <c r="E193" s="130">
        <v>99</v>
      </c>
      <c r="F193" s="130">
        <v>441</v>
      </c>
      <c r="G193" s="130">
        <v>276</v>
      </c>
      <c r="H193" s="131">
        <v>926</v>
      </c>
      <c r="I193" s="130">
        <v>11</v>
      </c>
      <c r="J193" s="130">
        <v>97</v>
      </c>
      <c r="K193" s="130">
        <v>98</v>
      </c>
      <c r="L193" s="130">
        <v>445</v>
      </c>
      <c r="M193" s="130">
        <v>289</v>
      </c>
      <c r="N193" s="131">
        <v>940</v>
      </c>
      <c r="O193" s="130">
        <v>11</v>
      </c>
      <c r="P193" s="130">
        <v>84</v>
      </c>
      <c r="Q193" s="130">
        <v>85</v>
      </c>
      <c r="R193" s="130">
        <v>421</v>
      </c>
      <c r="S193" s="130">
        <v>252</v>
      </c>
      <c r="T193" s="130">
        <v>853</v>
      </c>
      <c r="U193" s="130">
        <v>11</v>
      </c>
      <c r="V193" s="130">
        <v>94</v>
      </c>
      <c r="W193" s="130">
        <v>89</v>
      </c>
      <c r="X193" s="130">
        <v>417</v>
      </c>
      <c r="Y193" s="130">
        <v>256</v>
      </c>
      <c r="Z193" s="131">
        <v>867</v>
      </c>
      <c r="AA193" s="130">
        <v>12</v>
      </c>
      <c r="AB193" s="130">
        <v>99</v>
      </c>
      <c r="AC193" s="130">
        <v>92</v>
      </c>
      <c r="AD193" s="130">
        <v>463</v>
      </c>
      <c r="AE193" s="130">
        <v>274</v>
      </c>
      <c r="AF193" s="131">
        <v>940</v>
      </c>
      <c r="AG193" s="130">
        <v>4526</v>
      </c>
    </row>
    <row r="194" spans="2:33" s="132" customFormat="1" ht="13.9" customHeight="1">
      <c r="B194" s="137" t="s">
        <v>96</v>
      </c>
      <c r="C194" s="138"/>
      <c r="D194" s="138"/>
      <c r="E194" s="138"/>
      <c r="F194" s="138"/>
      <c r="G194" s="138"/>
      <c r="H194" s="139"/>
      <c r="I194" s="138"/>
      <c r="J194" s="138"/>
      <c r="K194" s="138"/>
      <c r="L194" s="138"/>
      <c r="M194" s="138"/>
      <c r="N194" s="139"/>
      <c r="O194" s="138"/>
      <c r="P194" s="138"/>
      <c r="Q194" s="138"/>
      <c r="R194" s="138"/>
      <c r="S194" s="138"/>
      <c r="T194" s="139"/>
      <c r="U194" s="138"/>
      <c r="V194" s="138"/>
      <c r="W194" s="138"/>
      <c r="X194" s="138">
        <v>1</v>
      </c>
      <c r="Y194" s="138"/>
      <c r="Z194" s="139">
        <v>1</v>
      </c>
      <c r="AA194" s="138"/>
      <c r="AB194" s="138">
        <v>1</v>
      </c>
      <c r="AC194" s="138"/>
      <c r="AD194" s="138">
        <v>3</v>
      </c>
      <c r="AE194" s="138"/>
      <c r="AF194" s="139">
        <v>4</v>
      </c>
      <c r="AG194" s="140">
        <v>5</v>
      </c>
    </row>
    <row r="195" spans="2:33" s="132" customFormat="1" ht="13.9" customHeight="1">
      <c r="B195" s="137" t="s">
        <v>78</v>
      </c>
      <c r="C195" s="138">
        <v>1</v>
      </c>
      <c r="D195" s="138"/>
      <c r="E195" s="138">
        <v>1</v>
      </c>
      <c r="F195" s="138"/>
      <c r="G195" s="138"/>
      <c r="H195" s="139">
        <v>2</v>
      </c>
      <c r="I195" s="138"/>
      <c r="J195" s="138"/>
      <c r="K195" s="138"/>
      <c r="L195" s="138">
        <v>2</v>
      </c>
      <c r="M195" s="138"/>
      <c r="N195" s="139">
        <v>2</v>
      </c>
      <c r="O195" s="138"/>
      <c r="P195" s="138"/>
      <c r="Q195" s="138"/>
      <c r="R195" s="138"/>
      <c r="S195" s="138"/>
      <c r="T195" s="139"/>
      <c r="U195" s="138"/>
      <c r="V195" s="138"/>
      <c r="W195" s="138"/>
      <c r="X195" s="138"/>
      <c r="Y195" s="138"/>
      <c r="Z195" s="139"/>
      <c r="AA195" s="138"/>
      <c r="AB195" s="138"/>
      <c r="AC195" s="138"/>
      <c r="AD195" s="138"/>
      <c r="AE195" s="138"/>
      <c r="AF195" s="139"/>
      <c r="AG195" s="140">
        <v>4</v>
      </c>
    </row>
    <row r="196" spans="2:33" s="132" customFormat="1" ht="13.9" customHeight="1">
      <c r="B196" s="137" t="s">
        <v>76</v>
      </c>
      <c r="C196" s="138"/>
      <c r="D196" s="138"/>
      <c r="E196" s="138"/>
      <c r="F196" s="138">
        <v>2</v>
      </c>
      <c r="G196" s="138"/>
      <c r="H196" s="139">
        <v>2</v>
      </c>
      <c r="I196" s="138"/>
      <c r="J196" s="138"/>
      <c r="K196" s="138">
        <v>1</v>
      </c>
      <c r="L196" s="138"/>
      <c r="M196" s="138"/>
      <c r="N196" s="139">
        <v>1</v>
      </c>
      <c r="O196" s="138"/>
      <c r="P196" s="138"/>
      <c r="Q196" s="138"/>
      <c r="R196" s="138"/>
      <c r="S196" s="138"/>
      <c r="T196" s="139"/>
      <c r="U196" s="138"/>
      <c r="V196" s="138"/>
      <c r="W196" s="138"/>
      <c r="X196" s="138"/>
      <c r="Y196" s="138"/>
      <c r="Z196" s="139"/>
      <c r="AA196" s="138"/>
      <c r="AB196" s="138"/>
      <c r="AC196" s="138"/>
      <c r="AD196" s="138">
        <v>1</v>
      </c>
      <c r="AE196" s="138"/>
      <c r="AF196" s="139">
        <v>1</v>
      </c>
      <c r="AG196" s="140">
        <v>4</v>
      </c>
    </row>
    <row r="197" spans="2:33" s="132" customFormat="1" ht="13.9" customHeight="1">
      <c r="B197" s="137" t="s">
        <v>101</v>
      </c>
      <c r="C197" s="138"/>
      <c r="D197" s="138">
        <v>1</v>
      </c>
      <c r="E197" s="138"/>
      <c r="F197" s="138">
        <v>1</v>
      </c>
      <c r="G197" s="138"/>
      <c r="H197" s="139">
        <v>2</v>
      </c>
      <c r="I197" s="138"/>
      <c r="J197" s="138"/>
      <c r="K197" s="138"/>
      <c r="L197" s="138">
        <v>1</v>
      </c>
      <c r="M197" s="138"/>
      <c r="N197" s="139">
        <v>1</v>
      </c>
      <c r="O197" s="138"/>
      <c r="P197" s="138"/>
      <c r="Q197" s="138"/>
      <c r="R197" s="138">
        <v>2</v>
      </c>
      <c r="S197" s="138">
        <v>1</v>
      </c>
      <c r="T197" s="139">
        <v>3</v>
      </c>
      <c r="U197" s="138"/>
      <c r="V197" s="138"/>
      <c r="W197" s="138"/>
      <c r="X197" s="138">
        <v>1</v>
      </c>
      <c r="Y197" s="138">
        <v>1</v>
      </c>
      <c r="Z197" s="139">
        <v>2</v>
      </c>
      <c r="AA197" s="138">
        <v>1</v>
      </c>
      <c r="AB197" s="138"/>
      <c r="AC197" s="138">
        <v>1</v>
      </c>
      <c r="AD197" s="138">
        <v>8</v>
      </c>
      <c r="AE197" s="138"/>
      <c r="AF197" s="139">
        <v>10</v>
      </c>
      <c r="AG197" s="140">
        <v>18</v>
      </c>
    </row>
    <row r="198" spans="2:33" s="132" customFormat="1" ht="13.9" customHeight="1">
      <c r="B198" s="137" t="s">
        <v>77</v>
      </c>
      <c r="C198" s="138">
        <v>1</v>
      </c>
      <c r="D198" s="138">
        <v>6</v>
      </c>
      <c r="E198" s="138">
        <v>3</v>
      </c>
      <c r="F198" s="138">
        <v>20</v>
      </c>
      <c r="G198" s="138">
        <v>5</v>
      </c>
      <c r="H198" s="139">
        <v>35</v>
      </c>
      <c r="I198" s="138"/>
      <c r="J198" s="138">
        <v>5</v>
      </c>
      <c r="K198" s="138">
        <v>3</v>
      </c>
      <c r="L198" s="138">
        <v>13</v>
      </c>
      <c r="M198" s="138">
        <v>5</v>
      </c>
      <c r="N198" s="139">
        <v>26</v>
      </c>
      <c r="O198" s="138">
        <v>1</v>
      </c>
      <c r="P198" s="138">
        <v>3</v>
      </c>
      <c r="Q198" s="138">
        <v>3</v>
      </c>
      <c r="R198" s="138">
        <v>9</v>
      </c>
      <c r="S198" s="138">
        <v>7</v>
      </c>
      <c r="T198" s="139">
        <v>23</v>
      </c>
      <c r="U198" s="138">
        <v>1</v>
      </c>
      <c r="V198" s="138">
        <v>4</v>
      </c>
      <c r="W198" s="138">
        <v>1</v>
      </c>
      <c r="X198" s="138">
        <v>12</v>
      </c>
      <c r="Y198" s="138">
        <v>4</v>
      </c>
      <c r="Z198" s="139">
        <v>22</v>
      </c>
      <c r="AA198" s="138">
        <v>1</v>
      </c>
      <c r="AB198" s="138">
        <v>4</v>
      </c>
      <c r="AC198" s="138">
        <v>3</v>
      </c>
      <c r="AD198" s="138">
        <v>9</v>
      </c>
      <c r="AE198" s="138">
        <v>4</v>
      </c>
      <c r="AF198" s="139">
        <v>21</v>
      </c>
      <c r="AG198" s="140">
        <v>127</v>
      </c>
    </row>
    <row r="199" spans="2:33" s="132" customFormat="1" ht="13.9" customHeight="1">
      <c r="B199" s="137" t="s">
        <v>87</v>
      </c>
      <c r="C199" s="138">
        <v>1</v>
      </c>
      <c r="D199" s="138">
        <v>10</v>
      </c>
      <c r="E199" s="138">
        <v>8</v>
      </c>
      <c r="F199" s="138">
        <v>29</v>
      </c>
      <c r="G199" s="138">
        <v>15</v>
      </c>
      <c r="H199" s="139">
        <v>63</v>
      </c>
      <c r="I199" s="138">
        <v>1</v>
      </c>
      <c r="J199" s="138">
        <v>9</v>
      </c>
      <c r="K199" s="138">
        <v>7</v>
      </c>
      <c r="L199" s="138">
        <v>24</v>
      </c>
      <c r="M199" s="138">
        <v>10</v>
      </c>
      <c r="N199" s="139">
        <v>51</v>
      </c>
      <c r="O199" s="138">
        <v>1</v>
      </c>
      <c r="P199" s="138">
        <v>7</v>
      </c>
      <c r="Q199" s="138">
        <v>6</v>
      </c>
      <c r="R199" s="138">
        <v>22</v>
      </c>
      <c r="S199" s="138">
        <v>7</v>
      </c>
      <c r="T199" s="139">
        <v>43</v>
      </c>
      <c r="U199" s="138">
        <v>1</v>
      </c>
      <c r="V199" s="138">
        <v>8</v>
      </c>
      <c r="W199" s="138">
        <v>7</v>
      </c>
      <c r="X199" s="138">
        <v>25</v>
      </c>
      <c r="Y199" s="138">
        <v>4</v>
      </c>
      <c r="Z199" s="139">
        <v>45</v>
      </c>
      <c r="AA199" s="138">
        <v>1</v>
      </c>
      <c r="AB199" s="138">
        <v>6</v>
      </c>
      <c r="AC199" s="138">
        <v>6</v>
      </c>
      <c r="AD199" s="138">
        <v>26</v>
      </c>
      <c r="AE199" s="138">
        <v>5</v>
      </c>
      <c r="AF199" s="139">
        <v>44</v>
      </c>
      <c r="AG199" s="140">
        <v>246</v>
      </c>
    </row>
    <row r="200" spans="2:33" s="132" customFormat="1" ht="13.9" customHeight="1">
      <c r="B200" s="137" t="s">
        <v>98</v>
      </c>
      <c r="C200" s="138">
        <v>1</v>
      </c>
      <c r="D200" s="138">
        <v>5</v>
      </c>
      <c r="E200" s="138">
        <v>4</v>
      </c>
      <c r="F200" s="138">
        <v>22</v>
      </c>
      <c r="G200" s="138">
        <v>9</v>
      </c>
      <c r="H200" s="139">
        <v>41</v>
      </c>
      <c r="I200" s="138">
        <v>1</v>
      </c>
      <c r="J200" s="138">
        <v>1</v>
      </c>
      <c r="K200" s="138">
        <v>2</v>
      </c>
      <c r="L200" s="138">
        <v>16</v>
      </c>
      <c r="M200" s="138">
        <v>4</v>
      </c>
      <c r="N200" s="139">
        <v>24</v>
      </c>
      <c r="O200" s="138">
        <v>1</v>
      </c>
      <c r="P200" s="138">
        <v>2</v>
      </c>
      <c r="Q200" s="138">
        <v>2</v>
      </c>
      <c r="R200" s="138">
        <v>24</v>
      </c>
      <c r="S200" s="138">
        <v>4</v>
      </c>
      <c r="T200" s="139">
        <v>33</v>
      </c>
      <c r="U200" s="138"/>
      <c r="V200" s="138">
        <v>1</v>
      </c>
      <c r="W200" s="138">
        <v>4</v>
      </c>
      <c r="X200" s="138">
        <v>17</v>
      </c>
      <c r="Y200" s="138">
        <v>8</v>
      </c>
      <c r="Z200" s="139">
        <v>30</v>
      </c>
      <c r="AA200" s="138"/>
      <c r="AB200" s="138">
        <v>5</v>
      </c>
      <c r="AC200" s="138">
        <v>3</v>
      </c>
      <c r="AD200" s="138">
        <v>17</v>
      </c>
      <c r="AE200" s="138">
        <v>8</v>
      </c>
      <c r="AF200" s="139">
        <v>33</v>
      </c>
      <c r="AG200" s="140">
        <v>161</v>
      </c>
    </row>
    <row r="201" spans="2:33" s="132" customFormat="1" ht="13.9" customHeight="1">
      <c r="B201" s="137" t="s">
        <v>92</v>
      </c>
      <c r="C201" s="138"/>
      <c r="D201" s="138">
        <v>1</v>
      </c>
      <c r="E201" s="138">
        <v>8</v>
      </c>
      <c r="F201" s="138">
        <v>40</v>
      </c>
      <c r="G201" s="138">
        <v>38</v>
      </c>
      <c r="H201" s="139">
        <v>87</v>
      </c>
      <c r="I201" s="138"/>
      <c r="J201" s="138">
        <v>2</v>
      </c>
      <c r="K201" s="138">
        <v>8</v>
      </c>
      <c r="L201" s="138">
        <v>40</v>
      </c>
      <c r="M201" s="138">
        <v>36</v>
      </c>
      <c r="N201" s="139">
        <v>86</v>
      </c>
      <c r="O201" s="138"/>
      <c r="P201" s="138">
        <v>1</v>
      </c>
      <c r="Q201" s="138">
        <v>8</v>
      </c>
      <c r="R201" s="138">
        <v>40</v>
      </c>
      <c r="S201" s="138">
        <v>33</v>
      </c>
      <c r="T201" s="139">
        <v>82</v>
      </c>
      <c r="U201" s="138"/>
      <c r="V201" s="138"/>
      <c r="W201" s="138">
        <v>8</v>
      </c>
      <c r="X201" s="138">
        <v>40</v>
      </c>
      <c r="Y201" s="138">
        <v>34</v>
      </c>
      <c r="Z201" s="139">
        <v>82</v>
      </c>
      <c r="AA201" s="138"/>
      <c r="AB201" s="138"/>
      <c r="AC201" s="138">
        <v>8</v>
      </c>
      <c r="AD201" s="138">
        <v>40</v>
      </c>
      <c r="AE201" s="138">
        <v>36</v>
      </c>
      <c r="AF201" s="139">
        <v>84</v>
      </c>
      <c r="AG201" s="140">
        <v>421</v>
      </c>
    </row>
    <row r="202" spans="2:33" s="132" customFormat="1" ht="13.9" customHeight="1">
      <c r="B202" s="137" t="s">
        <v>91</v>
      </c>
      <c r="C202" s="138">
        <v>1</v>
      </c>
      <c r="D202" s="138">
        <v>11</v>
      </c>
      <c r="E202" s="138">
        <v>5</v>
      </c>
      <c r="F202" s="138"/>
      <c r="G202" s="138"/>
      <c r="H202" s="139">
        <v>17</v>
      </c>
      <c r="I202" s="138">
        <v>1</v>
      </c>
      <c r="J202" s="138">
        <v>11</v>
      </c>
      <c r="K202" s="138">
        <v>6</v>
      </c>
      <c r="L202" s="138"/>
      <c r="M202" s="138"/>
      <c r="N202" s="139">
        <v>18</v>
      </c>
      <c r="O202" s="138">
        <v>1</v>
      </c>
      <c r="P202" s="138">
        <v>11</v>
      </c>
      <c r="Q202" s="138">
        <v>5</v>
      </c>
      <c r="R202" s="138"/>
      <c r="S202" s="138"/>
      <c r="T202" s="139">
        <v>17</v>
      </c>
      <c r="U202" s="138">
        <v>1</v>
      </c>
      <c r="V202" s="138">
        <v>11</v>
      </c>
      <c r="W202" s="138">
        <v>6</v>
      </c>
      <c r="X202" s="138"/>
      <c r="Y202" s="138"/>
      <c r="Z202" s="139">
        <v>18</v>
      </c>
      <c r="AA202" s="138">
        <v>1</v>
      </c>
      <c r="AB202" s="138">
        <v>11</v>
      </c>
      <c r="AC202" s="138">
        <v>7</v>
      </c>
      <c r="AD202" s="138"/>
      <c r="AE202" s="138"/>
      <c r="AF202" s="139">
        <v>19</v>
      </c>
      <c r="AG202" s="140">
        <v>89</v>
      </c>
    </row>
    <row r="203" spans="2:33" s="132" customFormat="1" ht="13.9" customHeight="1">
      <c r="B203" s="137" t="s">
        <v>93</v>
      </c>
      <c r="C203" s="138"/>
      <c r="D203" s="138"/>
      <c r="E203" s="138">
        <v>7</v>
      </c>
      <c r="F203" s="138">
        <v>31</v>
      </c>
      <c r="G203" s="138">
        <v>2</v>
      </c>
      <c r="H203" s="139">
        <v>40</v>
      </c>
      <c r="I203" s="138"/>
      <c r="J203" s="138"/>
      <c r="K203" s="138">
        <v>8</v>
      </c>
      <c r="L203" s="138">
        <v>36</v>
      </c>
      <c r="M203" s="138">
        <v>5</v>
      </c>
      <c r="N203" s="139">
        <v>49</v>
      </c>
      <c r="O203" s="138"/>
      <c r="P203" s="138"/>
      <c r="Q203" s="138">
        <v>6</v>
      </c>
      <c r="R203" s="138">
        <v>31</v>
      </c>
      <c r="S203" s="138">
        <v>6</v>
      </c>
      <c r="T203" s="139">
        <v>43</v>
      </c>
      <c r="U203" s="138"/>
      <c r="V203" s="138"/>
      <c r="W203" s="138">
        <v>7</v>
      </c>
      <c r="X203" s="138">
        <v>37</v>
      </c>
      <c r="Y203" s="138">
        <v>7</v>
      </c>
      <c r="Z203" s="139">
        <v>51</v>
      </c>
      <c r="AA203" s="138"/>
      <c r="AB203" s="138"/>
      <c r="AC203" s="138">
        <v>8</v>
      </c>
      <c r="AD203" s="138">
        <v>37</v>
      </c>
      <c r="AE203" s="138">
        <v>12</v>
      </c>
      <c r="AF203" s="139">
        <v>57</v>
      </c>
      <c r="AG203" s="140">
        <v>240</v>
      </c>
    </row>
    <row r="204" spans="2:33" s="132" customFormat="1" ht="13.9" customHeight="1">
      <c r="B204" s="137" t="s">
        <v>94</v>
      </c>
      <c r="C204" s="138"/>
      <c r="D204" s="138"/>
      <c r="E204" s="138">
        <v>2</v>
      </c>
      <c r="F204" s="138">
        <v>12</v>
      </c>
      <c r="G204" s="138">
        <v>11</v>
      </c>
      <c r="H204" s="139">
        <v>25</v>
      </c>
      <c r="I204" s="138"/>
      <c r="J204" s="138">
        <v>2</v>
      </c>
      <c r="K204" s="138">
        <v>6</v>
      </c>
      <c r="L204" s="138">
        <v>22</v>
      </c>
      <c r="M204" s="138">
        <v>25</v>
      </c>
      <c r="N204" s="139">
        <v>55</v>
      </c>
      <c r="O204" s="138"/>
      <c r="P204" s="138">
        <v>1</v>
      </c>
      <c r="Q204" s="138">
        <v>2</v>
      </c>
      <c r="R204" s="138">
        <v>25</v>
      </c>
      <c r="S204" s="138">
        <v>23</v>
      </c>
      <c r="T204" s="139">
        <v>51</v>
      </c>
      <c r="U204" s="138">
        <v>1</v>
      </c>
      <c r="V204" s="138">
        <v>2</v>
      </c>
      <c r="W204" s="138">
        <v>2</v>
      </c>
      <c r="X204" s="138">
        <v>20</v>
      </c>
      <c r="Y204" s="138">
        <v>23</v>
      </c>
      <c r="Z204" s="139">
        <v>48</v>
      </c>
      <c r="AA204" s="138"/>
      <c r="AB204" s="138">
        <v>2</v>
      </c>
      <c r="AC204" s="138">
        <v>1</v>
      </c>
      <c r="AD204" s="138">
        <v>20</v>
      </c>
      <c r="AE204" s="138">
        <v>24</v>
      </c>
      <c r="AF204" s="139">
        <v>47</v>
      </c>
      <c r="AG204" s="140">
        <v>226</v>
      </c>
    </row>
    <row r="205" spans="2:33" s="132" customFormat="1" ht="13.9" customHeight="1">
      <c r="B205" s="137" t="s">
        <v>102</v>
      </c>
      <c r="C205" s="138">
        <v>1</v>
      </c>
      <c r="D205" s="138">
        <v>3</v>
      </c>
      <c r="E205" s="138">
        <v>7</v>
      </c>
      <c r="F205" s="138">
        <v>38</v>
      </c>
      <c r="G205" s="138">
        <v>19</v>
      </c>
      <c r="H205" s="139">
        <v>68</v>
      </c>
      <c r="I205" s="138"/>
      <c r="J205" s="138">
        <v>3</v>
      </c>
      <c r="K205" s="138">
        <v>7</v>
      </c>
      <c r="L205" s="138">
        <v>34</v>
      </c>
      <c r="M205" s="138">
        <v>16</v>
      </c>
      <c r="N205" s="139">
        <v>60</v>
      </c>
      <c r="O205" s="138"/>
      <c r="P205" s="138">
        <v>1</v>
      </c>
      <c r="Q205" s="138">
        <v>8</v>
      </c>
      <c r="R205" s="138">
        <v>32</v>
      </c>
      <c r="S205" s="138">
        <v>4</v>
      </c>
      <c r="T205" s="139">
        <v>45</v>
      </c>
      <c r="U205" s="138"/>
      <c r="V205" s="138">
        <v>3</v>
      </c>
      <c r="W205" s="138">
        <v>7</v>
      </c>
      <c r="X205" s="138">
        <v>30</v>
      </c>
      <c r="Y205" s="138">
        <v>14</v>
      </c>
      <c r="Z205" s="139">
        <v>54</v>
      </c>
      <c r="AA205" s="138"/>
      <c r="AB205" s="138">
        <v>4</v>
      </c>
      <c r="AC205" s="138">
        <v>7</v>
      </c>
      <c r="AD205" s="138">
        <v>37</v>
      </c>
      <c r="AE205" s="138">
        <v>13</v>
      </c>
      <c r="AF205" s="139">
        <v>61</v>
      </c>
      <c r="AG205" s="140">
        <v>288</v>
      </c>
    </row>
    <row r="206" spans="2:33" s="132" customFormat="1" ht="13.9" customHeight="1">
      <c r="B206" s="137" t="s">
        <v>82</v>
      </c>
      <c r="C206" s="138">
        <v>1</v>
      </c>
      <c r="D206" s="138">
        <v>11</v>
      </c>
      <c r="E206" s="138">
        <v>8</v>
      </c>
      <c r="F206" s="138">
        <v>40</v>
      </c>
      <c r="G206" s="138">
        <v>34</v>
      </c>
      <c r="H206" s="139">
        <v>94</v>
      </c>
      <c r="I206" s="138">
        <v>1</v>
      </c>
      <c r="J206" s="138">
        <v>11</v>
      </c>
      <c r="K206" s="138">
        <v>8</v>
      </c>
      <c r="L206" s="138">
        <v>40</v>
      </c>
      <c r="M206" s="138">
        <v>37</v>
      </c>
      <c r="N206" s="139">
        <v>97</v>
      </c>
      <c r="O206" s="138">
        <v>1</v>
      </c>
      <c r="P206" s="138">
        <v>11</v>
      </c>
      <c r="Q206" s="138">
        <v>8</v>
      </c>
      <c r="R206" s="138">
        <v>40</v>
      </c>
      <c r="S206" s="138">
        <v>36</v>
      </c>
      <c r="T206" s="139">
        <v>96</v>
      </c>
      <c r="U206" s="138">
        <v>1</v>
      </c>
      <c r="V206" s="138">
        <v>11</v>
      </c>
      <c r="W206" s="138">
        <v>8</v>
      </c>
      <c r="X206" s="138">
        <v>40</v>
      </c>
      <c r="Y206" s="138">
        <v>32</v>
      </c>
      <c r="Z206" s="139">
        <v>92</v>
      </c>
      <c r="AA206" s="138">
        <v>1</v>
      </c>
      <c r="AB206" s="138">
        <v>11</v>
      </c>
      <c r="AC206" s="138">
        <v>8</v>
      </c>
      <c r="AD206" s="138">
        <v>40</v>
      </c>
      <c r="AE206" s="138">
        <v>31</v>
      </c>
      <c r="AF206" s="139">
        <v>91</v>
      </c>
      <c r="AG206" s="140">
        <v>470</v>
      </c>
    </row>
    <row r="207" spans="2:33" s="132" customFormat="1" ht="13.9" customHeight="1">
      <c r="B207" s="137" t="s">
        <v>85</v>
      </c>
      <c r="C207" s="138">
        <v>1</v>
      </c>
      <c r="D207" s="138">
        <v>6</v>
      </c>
      <c r="E207" s="138">
        <v>8</v>
      </c>
      <c r="F207" s="138">
        <v>19</v>
      </c>
      <c r="G207" s="138">
        <v>7</v>
      </c>
      <c r="H207" s="139">
        <v>41</v>
      </c>
      <c r="I207" s="138">
        <v>1</v>
      </c>
      <c r="J207" s="138">
        <v>6</v>
      </c>
      <c r="K207" s="138">
        <v>5</v>
      </c>
      <c r="L207" s="138">
        <v>28</v>
      </c>
      <c r="M207" s="138">
        <v>16</v>
      </c>
      <c r="N207" s="139">
        <v>56</v>
      </c>
      <c r="O207" s="138">
        <v>1</v>
      </c>
      <c r="P207" s="138">
        <v>6</v>
      </c>
      <c r="Q207" s="138">
        <v>6</v>
      </c>
      <c r="R207" s="138">
        <v>16</v>
      </c>
      <c r="S207" s="138">
        <v>9</v>
      </c>
      <c r="T207" s="139">
        <v>38</v>
      </c>
      <c r="U207" s="138">
        <v>1</v>
      </c>
      <c r="V207" s="138">
        <v>7</v>
      </c>
      <c r="W207" s="138">
        <v>5</v>
      </c>
      <c r="X207" s="138">
        <v>20</v>
      </c>
      <c r="Y207" s="138">
        <v>11</v>
      </c>
      <c r="Z207" s="139">
        <v>44</v>
      </c>
      <c r="AA207" s="138">
        <v>1</v>
      </c>
      <c r="AB207" s="138">
        <v>6</v>
      </c>
      <c r="AC207" s="138">
        <v>5</v>
      </c>
      <c r="AD207" s="138">
        <v>31</v>
      </c>
      <c r="AE207" s="138">
        <v>14</v>
      </c>
      <c r="AF207" s="139">
        <v>57</v>
      </c>
      <c r="AG207" s="140">
        <v>236</v>
      </c>
    </row>
    <row r="208" spans="2:33" s="132" customFormat="1" ht="13.9" customHeight="1">
      <c r="B208" s="137" t="s">
        <v>80</v>
      </c>
      <c r="C208" s="138">
        <v>1</v>
      </c>
      <c r="D208" s="138">
        <v>11</v>
      </c>
      <c r="E208" s="138">
        <v>8</v>
      </c>
      <c r="F208" s="138">
        <v>40</v>
      </c>
      <c r="G208" s="138">
        <v>40</v>
      </c>
      <c r="H208" s="139">
        <v>100</v>
      </c>
      <c r="I208" s="138">
        <v>1</v>
      </c>
      <c r="J208" s="138">
        <v>11</v>
      </c>
      <c r="K208" s="138">
        <v>8</v>
      </c>
      <c r="L208" s="138">
        <v>40</v>
      </c>
      <c r="M208" s="138">
        <v>41</v>
      </c>
      <c r="N208" s="139">
        <v>101</v>
      </c>
      <c r="O208" s="138">
        <v>1</v>
      </c>
      <c r="P208" s="138">
        <v>11</v>
      </c>
      <c r="Q208" s="138">
        <v>8</v>
      </c>
      <c r="R208" s="138">
        <v>40</v>
      </c>
      <c r="S208" s="138">
        <v>40</v>
      </c>
      <c r="T208" s="139">
        <v>100</v>
      </c>
      <c r="U208" s="138">
        <v>1</v>
      </c>
      <c r="V208" s="138">
        <v>11</v>
      </c>
      <c r="W208" s="138">
        <v>8</v>
      </c>
      <c r="X208" s="138">
        <v>40</v>
      </c>
      <c r="Y208" s="138">
        <v>43</v>
      </c>
      <c r="Z208" s="139">
        <v>103</v>
      </c>
      <c r="AA208" s="138">
        <v>1</v>
      </c>
      <c r="AB208" s="138">
        <v>11</v>
      </c>
      <c r="AC208" s="138">
        <v>8</v>
      </c>
      <c r="AD208" s="138">
        <v>40</v>
      </c>
      <c r="AE208" s="138">
        <v>40</v>
      </c>
      <c r="AF208" s="139">
        <v>100</v>
      </c>
      <c r="AG208" s="140">
        <v>504</v>
      </c>
    </row>
    <row r="209" spans="2:33" s="132" customFormat="1" ht="13.9" customHeight="1">
      <c r="B209" s="137" t="s">
        <v>103</v>
      </c>
      <c r="C209" s="138">
        <v>1</v>
      </c>
      <c r="D209" s="138">
        <v>11</v>
      </c>
      <c r="E209" s="138">
        <v>8</v>
      </c>
      <c r="F209" s="138">
        <v>40</v>
      </c>
      <c r="G209" s="138">
        <v>39</v>
      </c>
      <c r="H209" s="139">
        <v>99</v>
      </c>
      <c r="I209" s="138">
        <v>1</v>
      </c>
      <c r="J209" s="138">
        <v>11</v>
      </c>
      <c r="K209" s="138">
        <v>8</v>
      </c>
      <c r="L209" s="138">
        <v>40</v>
      </c>
      <c r="M209" s="138">
        <v>40</v>
      </c>
      <c r="N209" s="139">
        <v>100</v>
      </c>
      <c r="O209" s="138">
        <v>1</v>
      </c>
      <c r="P209" s="138">
        <v>11</v>
      </c>
      <c r="Q209" s="138">
        <v>8</v>
      </c>
      <c r="R209" s="138">
        <v>40</v>
      </c>
      <c r="S209" s="138">
        <v>41</v>
      </c>
      <c r="T209" s="139">
        <v>101</v>
      </c>
      <c r="U209" s="138">
        <v>1</v>
      </c>
      <c r="V209" s="138">
        <v>11</v>
      </c>
      <c r="W209" s="138">
        <v>8</v>
      </c>
      <c r="X209" s="138">
        <v>40</v>
      </c>
      <c r="Y209" s="138">
        <v>39</v>
      </c>
      <c r="Z209" s="139">
        <v>99</v>
      </c>
      <c r="AA209" s="138">
        <v>1</v>
      </c>
      <c r="AB209" s="138">
        <v>11</v>
      </c>
      <c r="AC209" s="138">
        <v>8</v>
      </c>
      <c r="AD209" s="138">
        <v>40</v>
      </c>
      <c r="AE209" s="138">
        <v>40</v>
      </c>
      <c r="AF209" s="139">
        <v>100</v>
      </c>
      <c r="AG209" s="140">
        <v>499</v>
      </c>
    </row>
    <row r="210" spans="2:33" s="132" customFormat="1" ht="13.9" customHeight="1">
      <c r="B210" s="137" t="s">
        <v>105</v>
      </c>
      <c r="C210" s="138"/>
      <c r="D210" s="138"/>
      <c r="E210" s="138">
        <v>3</v>
      </c>
      <c r="F210" s="138">
        <v>10</v>
      </c>
      <c r="G210" s="138">
        <v>2</v>
      </c>
      <c r="H210" s="139">
        <v>15</v>
      </c>
      <c r="I210" s="138">
        <v>1</v>
      </c>
      <c r="J210" s="138">
        <v>1</v>
      </c>
      <c r="K210" s="138">
        <v>1</v>
      </c>
      <c r="L210" s="138">
        <v>6</v>
      </c>
      <c r="M210" s="138">
        <v>1</v>
      </c>
      <c r="N210" s="139">
        <v>10</v>
      </c>
      <c r="O210" s="138"/>
      <c r="P210" s="138"/>
      <c r="Q210" s="138">
        <v>1</v>
      </c>
      <c r="R210" s="138">
        <v>9</v>
      </c>
      <c r="S210" s="138"/>
      <c r="T210" s="139">
        <v>10</v>
      </c>
      <c r="U210" s="138"/>
      <c r="V210" s="138">
        <v>3</v>
      </c>
      <c r="W210" s="138">
        <v>3</v>
      </c>
      <c r="X210" s="138">
        <v>7</v>
      </c>
      <c r="Y210" s="138"/>
      <c r="Z210" s="139">
        <v>13</v>
      </c>
      <c r="AA210" s="138">
        <v>1</v>
      </c>
      <c r="AB210" s="138">
        <v>1</v>
      </c>
      <c r="AC210" s="138">
        <v>1</v>
      </c>
      <c r="AD210" s="138">
        <v>8</v>
      </c>
      <c r="AE210" s="138">
        <v>1</v>
      </c>
      <c r="AF210" s="139">
        <v>12</v>
      </c>
      <c r="AG210" s="140">
        <v>60</v>
      </c>
    </row>
    <row r="211" spans="2:33" s="132" customFormat="1" ht="13.9" customHeight="1">
      <c r="B211" s="137" t="s">
        <v>100</v>
      </c>
      <c r="C211" s="138"/>
      <c r="D211" s="138">
        <v>2</v>
      </c>
      <c r="E211" s="138">
        <v>4</v>
      </c>
      <c r="F211" s="138">
        <v>24</v>
      </c>
      <c r="G211" s="138">
        <v>14</v>
      </c>
      <c r="H211" s="139">
        <v>44</v>
      </c>
      <c r="I211" s="138">
        <v>1</v>
      </c>
      <c r="J211" s="138">
        <v>4</v>
      </c>
      <c r="K211" s="138">
        <v>3</v>
      </c>
      <c r="L211" s="138">
        <v>20</v>
      </c>
      <c r="M211" s="138">
        <v>11</v>
      </c>
      <c r="N211" s="139">
        <v>39</v>
      </c>
      <c r="O211" s="138">
        <v>1</v>
      </c>
      <c r="P211" s="138">
        <v>4</v>
      </c>
      <c r="Q211" s="138">
        <v>3</v>
      </c>
      <c r="R211" s="138">
        <v>14</v>
      </c>
      <c r="S211" s="138">
        <v>6</v>
      </c>
      <c r="T211" s="139">
        <v>28</v>
      </c>
      <c r="U211" s="138">
        <v>1</v>
      </c>
      <c r="V211" s="138">
        <v>5</v>
      </c>
      <c r="W211" s="138">
        <v>1</v>
      </c>
      <c r="X211" s="138">
        <v>10</v>
      </c>
      <c r="Y211" s="138">
        <v>1</v>
      </c>
      <c r="Z211" s="139">
        <v>18</v>
      </c>
      <c r="AA211" s="138"/>
      <c r="AB211" s="138">
        <v>6</v>
      </c>
      <c r="AC211" s="138">
        <v>3</v>
      </c>
      <c r="AD211" s="138">
        <v>24</v>
      </c>
      <c r="AE211" s="138">
        <v>7</v>
      </c>
      <c r="AF211" s="139">
        <v>40</v>
      </c>
      <c r="AG211" s="140">
        <v>169</v>
      </c>
    </row>
    <row r="212" spans="2:33" s="132" customFormat="1" ht="13.9" customHeight="1">
      <c r="B212" s="137" t="s">
        <v>81</v>
      </c>
      <c r="C212" s="138">
        <v>1</v>
      </c>
      <c r="D212" s="138">
        <v>9</v>
      </c>
      <c r="E212" s="138">
        <v>8</v>
      </c>
      <c r="F212" s="138">
        <v>32</v>
      </c>
      <c r="G212" s="138">
        <v>17</v>
      </c>
      <c r="H212" s="139">
        <v>67</v>
      </c>
      <c r="I212" s="138">
        <v>1</v>
      </c>
      <c r="J212" s="138">
        <v>10</v>
      </c>
      <c r="K212" s="138">
        <v>8</v>
      </c>
      <c r="L212" s="138">
        <v>38</v>
      </c>
      <c r="M212" s="138">
        <v>20</v>
      </c>
      <c r="N212" s="139">
        <v>77</v>
      </c>
      <c r="O212" s="138">
        <v>1</v>
      </c>
      <c r="P212" s="138">
        <v>7</v>
      </c>
      <c r="Q212" s="138">
        <v>4</v>
      </c>
      <c r="R212" s="138">
        <v>29</v>
      </c>
      <c r="S212" s="138">
        <v>15</v>
      </c>
      <c r="T212" s="139">
        <v>56</v>
      </c>
      <c r="U212" s="138">
        <v>1</v>
      </c>
      <c r="V212" s="138">
        <v>9</v>
      </c>
      <c r="W212" s="138">
        <v>6</v>
      </c>
      <c r="X212" s="138">
        <v>31</v>
      </c>
      <c r="Y212" s="138">
        <v>9</v>
      </c>
      <c r="Z212" s="139">
        <v>56</v>
      </c>
      <c r="AA212" s="138">
        <v>1</v>
      </c>
      <c r="AB212" s="138">
        <v>10</v>
      </c>
      <c r="AC212" s="138">
        <v>6</v>
      </c>
      <c r="AD212" s="138">
        <v>32</v>
      </c>
      <c r="AE212" s="138">
        <v>11</v>
      </c>
      <c r="AF212" s="139">
        <v>60</v>
      </c>
      <c r="AG212" s="140">
        <v>316</v>
      </c>
    </row>
    <row r="213" spans="2:33" s="132" customFormat="1" ht="13.9" customHeight="1">
      <c r="B213" s="137" t="s">
        <v>95</v>
      </c>
      <c r="C213" s="138">
        <v>1</v>
      </c>
      <c r="D213" s="138">
        <v>8</v>
      </c>
      <c r="E213" s="138">
        <v>6</v>
      </c>
      <c r="F213" s="138">
        <v>33</v>
      </c>
      <c r="G213" s="138">
        <v>23</v>
      </c>
      <c r="H213" s="139">
        <v>71</v>
      </c>
      <c r="I213" s="138">
        <v>1</v>
      </c>
      <c r="J213" s="138">
        <v>8</v>
      </c>
      <c r="K213" s="138">
        <v>8</v>
      </c>
      <c r="L213" s="138">
        <v>38</v>
      </c>
      <c r="M213" s="138">
        <v>22</v>
      </c>
      <c r="N213" s="139">
        <v>77</v>
      </c>
      <c r="O213" s="138">
        <v>1</v>
      </c>
      <c r="P213" s="138">
        <v>8</v>
      </c>
      <c r="Q213" s="138">
        <v>7</v>
      </c>
      <c r="R213" s="138">
        <v>38</v>
      </c>
      <c r="S213" s="138">
        <v>20</v>
      </c>
      <c r="T213" s="139">
        <v>74</v>
      </c>
      <c r="U213" s="138">
        <v>1</v>
      </c>
      <c r="V213" s="138">
        <v>8</v>
      </c>
      <c r="W213" s="138">
        <v>8</v>
      </c>
      <c r="X213" s="138">
        <v>39</v>
      </c>
      <c r="Y213" s="138">
        <v>24</v>
      </c>
      <c r="Z213" s="139">
        <v>80</v>
      </c>
      <c r="AA213" s="138">
        <v>1</v>
      </c>
      <c r="AB213" s="138">
        <v>10</v>
      </c>
      <c r="AC213" s="138">
        <v>7</v>
      </c>
      <c r="AD213" s="138">
        <v>40</v>
      </c>
      <c r="AE213" s="138">
        <v>28</v>
      </c>
      <c r="AF213" s="139">
        <v>86</v>
      </c>
      <c r="AG213" s="140">
        <v>388</v>
      </c>
    </row>
    <row r="214" spans="2:33" s="132" customFormat="1" ht="13.9" customHeight="1">
      <c r="B214" s="137" t="s">
        <v>104</v>
      </c>
      <c r="C214" s="138"/>
      <c r="D214" s="138"/>
      <c r="E214" s="138"/>
      <c r="F214" s="138">
        <v>2</v>
      </c>
      <c r="G214" s="138"/>
      <c r="H214" s="139">
        <v>2</v>
      </c>
      <c r="I214" s="138"/>
      <c r="J214" s="138"/>
      <c r="K214" s="138"/>
      <c r="L214" s="138">
        <v>1</v>
      </c>
      <c r="M214" s="138"/>
      <c r="N214" s="139">
        <v>1</v>
      </c>
      <c r="O214" s="138"/>
      <c r="P214" s="138"/>
      <c r="Q214" s="138"/>
      <c r="R214" s="138"/>
      <c r="S214" s="138"/>
      <c r="T214" s="139"/>
      <c r="U214" s="138"/>
      <c r="V214" s="138"/>
      <c r="W214" s="138"/>
      <c r="X214" s="138">
        <v>1</v>
      </c>
      <c r="Y214" s="138"/>
      <c r="Z214" s="139">
        <v>1</v>
      </c>
      <c r="AA214" s="138"/>
      <c r="AB214" s="138"/>
      <c r="AC214" s="138"/>
      <c r="AD214" s="138"/>
      <c r="AE214" s="138"/>
      <c r="AF214" s="139"/>
      <c r="AG214" s="140">
        <v>4</v>
      </c>
    </row>
    <row r="215" spans="2:33" s="132" customFormat="1" ht="13.9" customHeight="1">
      <c r="B215" s="137" t="s">
        <v>99</v>
      </c>
      <c r="C215" s="138"/>
      <c r="D215" s="138"/>
      <c r="E215" s="138">
        <v>1</v>
      </c>
      <c r="F215" s="138"/>
      <c r="G215" s="138"/>
      <c r="H215" s="139">
        <v>1</v>
      </c>
      <c r="I215" s="138"/>
      <c r="J215" s="138"/>
      <c r="K215" s="138"/>
      <c r="L215" s="138"/>
      <c r="M215" s="138"/>
      <c r="N215" s="139"/>
      <c r="O215" s="138"/>
      <c r="P215" s="138"/>
      <c r="Q215" s="138"/>
      <c r="R215" s="138">
        <v>1</v>
      </c>
      <c r="S215" s="138"/>
      <c r="T215" s="139">
        <v>1</v>
      </c>
      <c r="U215" s="138"/>
      <c r="V215" s="138"/>
      <c r="W215" s="138"/>
      <c r="X215" s="138"/>
      <c r="Y215" s="138"/>
      <c r="Z215" s="139"/>
      <c r="AA215" s="138">
        <v>1</v>
      </c>
      <c r="AB215" s="138"/>
      <c r="AC215" s="138"/>
      <c r="AD215" s="138">
        <v>2</v>
      </c>
      <c r="AE215" s="138"/>
      <c r="AF215" s="139">
        <v>3</v>
      </c>
      <c r="AG215" s="140">
        <v>5</v>
      </c>
    </row>
    <row r="216" spans="2:33" s="132" customFormat="1" ht="13.9" customHeight="1">
      <c r="B216" s="137" t="s">
        <v>83</v>
      </c>
      <c r="C216" s="138"/>
      <c r="D216" s="138"/>
      <c r="E216" s="138"/>
      <c r="F216" s="138"/>
      <c r="G216" s="138"/>
      <c r="H216" s="139"/>
      <c r="I216" s="138"/>
      <c r="J216" s="138"/>
      <c r="K216" s="138"/>
      <c r="L216" s="138"/>
      <c r="M216" s="138"/>
      <c r="N216" s="139"/>
      <c r="O216" s="138"/>
      <c r="P216" s="138"/>
      <c r="Q216" s="138"/>
      <c r="R216" s="138"/>
      <c r="S216" s="138"/>
      <c r="T216" s="139"/>
      <c r="U216" s="138"/>
      <c r="V216" s="138"/>
      <c r="W216" s="138"/>
      <c r="X216" s="138">
        <v>1</v>
      </c>
      <c r="Y216" s="138"/>
      <c r="Z216" s="139">
        <v>1</v>
      </c>
      <c r="AA216" s="138"/>
      <c r="AB216" s="138"/>
      <c r="AC216" s="138"/>
      <c r="AD216" s="138"/>
      <c r="AE216" s="138"/>
      <c r="AF216" s="139"/>
      <c r="AG216" s="140">
        <v>1</v>
      </c>
    </row>
    <row r="217" spans="2:33" s="132" customFormat="1" ht="13.9" customHeight="1">
      <c r="B217" s="137" t="s">
        <v>90</v>
      </c>
      <c r="C217" s="138">
        <v>1</v>
      </c>
      <c r="D217" s="138"/>
      <c r="E217" s="138"/>
      <c r="F217" s="138"/>
      <c r="G217" s="138"/>
      <c r="H217" s="139">
        <v>1</v>
      </c>
      <c r="I217" s="138"/>
      <c r="J217" s="138"/>
      <c r="K217" s="138">
        <v>1</v>
      </c>
      <c r="L217" s="138"/>
      <c r="M217" s="138"/>
      <c r="N217" s="139">
        <v>1</v>
      </c>
      <c r="O217" s="138"/>
      <c r="P217" s="138"/>
      <c r="Q217" s="138"/>
      <c r="R217" s="138">
        <v>2</v>
      </c>
      <c r="S217" s="138"/>
      <c r="T217" s="139">
        <v>2</v>
      </c>
      <c r="U217" s="138"/>
      <c r="V217" s="138"/>
      <c r="W217" s="138"/>
      <c r="X217" s="138">
        <v>3</v>
      </c>
      <c r="Y217" s="138">
        <v>1</v>
      </c>
      <c r="Z217" s="139">
        <v>4</v>
      </c>
      <c r="AA217" s="138"/>
      <c r="AB217" s="138"/>
      <c r="AC217" s="138">
        <v>1</v>
      </c>
      <c r="AD217" s="138">
        <v>3</v>
      </c>
      <c r="AE217" s="138"/>
      <c r="AF217" s="139">
        <v>4</v>
      </c>
      <c r="AG217" s="140">
        <v>12</v>
      </c>
    </row>
    <row r="218" spans="2:33" s="132" customFormat="1" ht="13.9" customHeight="1">
      <c r="B218" s="137" t="s">
        <v>88</v>
      </c>
      <c r="C218" s="138"/>
      <c r="D218" s="138">
        <v>1</v>
      </c>
      <c r="E218" s="138"/>
      <c r="F218" s="138">
        <v>3</v>
      </c>
      <c r="G218" s="138"/>
      <c r="H218" s="139">
        <v>4</v>
      </c>
      <c r="I218" s="138"/>
      <c r="J218" s="138">
        <v>1</v>
      </c>
      <c r="K218" s="138"/>
      <c r="L218" s="138">
        <v>2</v>
      </c>
      <c r="M218" s="138"/>
      <c r="N218" s="139">
        <v>3</v>
      </c>
      <c r="O218" s="138"/>
      <c r="P218" s="138"/>
      <c r="Q218" s="138"/>
      <c r="R218" s="138">
        <v>6</v>
      </c>
      <c r="S218" s="138"/>
      <c r="T218" s="139">
        <v>6</v>
      </c>
      <c r="U218" s="138"/>
      <c r="V218" s="138"/>
      <c r="W218" s="138"/>
      <c r="X218" s="138">
        <v>1</v>
      </c>
      <c r="Y218" s="138"/>
      <c r="Z218" s="139">
        <v>1</v>
      </c>
      <c r="AA218" s="138"/>
      <c r="AB218" s="138"/>
      <c r="AC218" s="138"/>
      <c r="AD218" s="138">
        <v>2</v>
      </c>
      <c r="AE218" s="138"/>
      <c r="AF218" s="139">
        <v>2</v>
      </c>
      <c r="AG218" s="140">
        <v>16</v>
      </c>
    </row>
    <row r="219" spans="2:33" s="132" customFormat="1" ht="13.9" customHeight="1">
      <c r="B219" s="137" t="s">
        <v>79</v>
      </c>
      <c r="C219" s="138"/>
      <c r="D219" s="138"/>
      <c r="E219" s="138"/>
      <c r="F219" s="138">
        <v>2</v>
      </c>
      <c r="G219" s="138"/>
      <c r="H219" s="139">
        <v>2</v>
      </c>
      <c r="I219" s="138"/>
      <c r="J219" s="138">
        <v>1</v>
      </c>
      <c r="K219" s="138"/>
      <c r="L219" s="138"/>
      <c r="M219" s="138"/>
      <c r="N219" s="139">
        <v>1</v>
      </c>
      <c r="O219" s="138"/>
      <c r="P219" s="138"/>
      <c r="Q219" s="138"/>
      <c r="R219" s="138"/>
      <c r="S219" s="138"/>
      <c r="T219" s="139"/>
      <c r="U219" s="138"/>
      <c r="V219" s="138"/>
      <c r="W219" s="138"/>
      <c r="X219" s="138"/>
      <c r="Y219" s="138"/>
      <c r="Z219" s="139"/>
      <c r="AA219" s="138"/>
      <c r="AB219" s="138"/>
      <c r="AC219" s="138">
        <v>1</v>
      </c>
      <c r="AD219" s="138">
        <v>1</v>
      </c>
      <c r="AE219" s="138"/>
      <c r="AF219" s="139">
        <v>2</v>
      </c>
      <c r="AG219" s="140">
        <v>5</v>
      </c>
    </row>
    <row r="220" spans="2:33" s="132" customFormat="1" ht="13.9" customHeight="1">
      <c r="B220" s="137" t="s">
        <v>89</v>
      </c>
      <c r="C220" s="138"/>
      <c r="D220" s="138"/>
      <c r="E220" s="138"/>
      <c r="F220" s="138">
        <v>1</v>
      </c>
      <c r="G220" s="138">
        <v>1</v>
      </c>
      <c r="H220" s="139">
        <v>2</v>
      </c>
      <c r="I220" s="138"/>
      <c r="J220" s="138"/>
      <c r="K220" s="138"/>
      <c r="L220" s="138">
        <v>2</v>
      </c>
      <c r="M220" s="138"/>
      <c r="N220" s="139">
        <v>2</v>
      </c>
      <c r="O220" s="138"/>
      <c r="P220" s="138"/>
      <c r="Q220" s="138"/>
      <c r="R220" s="138"/>
      <c r="S220" s="138"/>
      <c r="T220" s="139"/>
      <c r="U220" s="138"/>
      <c r="V220" s="138"/>
      <c r="W220" s="138"/>
      <c r="X220" s="138"/>
      <c r="Y220" s="138">
        <v>1</v>
      </c>
      <c r="Z220" s="139">
        <v>1</v>
      </c>
      <c r="AA220" s="138"/>
      <c r="AB220" s="138"/>
      <c r="AC220" s="138"/>
      <c r="AD220" s="138"/>
      <c r="AE220" s="138"/>
      <c r="AF220" s="139"/>
      <c r="AG220" s="140">
        <v>5</v>
      </c>
    </row>
    <row r="221" spans="2:33" s="132" customFormat="1" ht="13.9" customHeight="1">
      <c r="B221" s="137" t="s">
        <v>84</v>
      </c>
      <c r="C221" s="138"/>
      <c r="D221" s="138"/>
      <c r="E221" s="138"/>
      <c r="F221" s="138"/>
      <c r="G221" s="138"/>
      <c r="H221" s="139"/>
      <c r="I221" s="138"/>
      <c r="J221" s="138"/>
      <c r="K221" s="138"/>
      <c r="L221" s="138">
        <v>2</v>
      </c>
      <c r="M221" s="138"/>
      <c r="N221" s="139">
        <v>2</v>
      </c>
      <c r="O221" s="138"/>
      <c r="P221" s="138"/>
      <c r="Q221" s="138"/>
      <c r="R221" s="138"/>
      <c r="S221" s="138"/>
      <c r="T221" s="139"/>
      <c r="U221" s="138"/>
      <c r="V221" s="138"/>
      <c r="W221" s="138"/>
      <c r="X221" s="138"/>
      <c r="Y221" s="138"/>
      <c r="Z221" s="139"/>
      <c r="AA221" s="138"/>
      <c r="AB221" s="138"/>
      <c r="AC221" s="138"/>
      <c r="AD221" s="138">
        <v>1</v>
      </c>
      <c r="AE221" s="138"/>
      <c r="AF221" s="139">
        <v>1</v>
      </c>
      <c r="AG221" s="140">
        <v>3</v>
      </c>
    </row>
    <row r="222" spans="2:33" s="132" customFormat="1" ht="13.9" customHeight="1" thickBot="1">
      <c r="B222" s="137" t="s">
        <v>97</v>
      </c>
      <c r="C222" s="138"/>
      <c r="D222" s="138">
        <v>1</v>
      </c>
      <c r="E222" s="138"/>
      <c r="F222" s="138"/>
      <c r="G222" s="138"/>
      <c r="H222" s="139">
        <v>1</v>
      </c>
      <c r="I222" s="138"/>
      <c r="J222" s="138"/>
      <c r="K222" s="138"/>
      <c r="L222" s="138"/>
      <c r="M222" s="138"/>
      <c r="N222" s="139"/>
      <c r="O222" s="138"/>
      <c r="P222" s="138"/>
      <c r="Q222" s="138"/>
      <c r="R222" s="138">
        <v>1</v>
      </c>
      <c r="S222" s="138"/>
      <c r="T222" s="139">
        <v>1</v>
      </c>
      <c r="U222" s="138"/>
      <c r="V222" s="138"/>
      <c r="W222" s="138"/>
      <c r="X222" s="138">
        <v>1</v>
      </c>
      <c r="Y222" s="138"/>
      <c r="Z222" s="139">
        <v>1</v>
      </c>
      <c r="AA222" s="138"/>
      <c r="AB222" s="138"/>
      <c r="AC222" s="138"/>
      <c r="AD222" s="138">
        <v>1</v>
      </c>
      <c r="AE222" s="138"/>
      <c r="AF222" s="139">
        <v>1</v>
      </c>
      <c r="AG222" s="140">
        <v>4</v>
      </c>
    </row>
    <row r="223" spans="2:33" s="128" customFormat="1" ht="13.9" customHeight="1" thickBot="1">
      <c r="B223" s="129" t="s">
        <v>518</v>
      </c>
      <c r="C223" s="130">
        <v>9</v>
      </c>
      <c r="D223" s="130">
        <v>79</v>
      </c>
      <c r="E223" s="130">
        <v>83</v>
      </c>
      <c r="F223" s="130">
        <v>384</v>
      </c>
      <c r="G223" s="130">
        <v>242</v>
      </c>
      <c r="H223" s="131">
        <v>797</v>
      </c>
      <c r="I223" s="130">
        <v>9</v>
      </c>
      <c r="J223" s="130">
        <v>81</v>
      </c>
      <c r="K223" s="130">
        <v>81</v>
      </c>
      <c r="L223" s="130">
        <v>364</v>
      </c>
      <c r="M223" s="130">
        <v>238</v>
      </c>
      <c r="N223" s="131">
        <v>773</v>
      </c>
      <c r="O223" s="130">
        <v>13</v>
      </c>
      <c r="P223" s="130">
        <v>85</v>
      </c>
      <c r="Q223" s="130">
        <v>80</v>
      </c>
      <c r="R223" s="130">
        <v>369</v>
      </c>
      <c r="S223" s="130">
        <v>249</v>
      </c>
      <c r="T223" s="130">
        <v>796</v>
      </c>
      <c r="U223" s="130">
        <v>7</v>
      </c>
      <c r="V223" s="130">
        <v>85</v>
      </c>
      <c r="W223" s="130">
        <v>85</v>
      </c>
      <c r="X223" s="130">
        <v>386</v>
      </c>
      <c r="Y223" s="130">
        <v>277</v>
      </c>
      <c r="Z223" s="131">
        <v>840</v>
      </c>
      <c r="AA223" s="130">
        <v>9</v>
      </c>
      <c r="AB223" s="130">
        <v>77</v>
      </c>
      <c r="AC223" s="130">
        <v>88</v>
      </c>
      <c r="AD223" s="130">
        <v>392</v>
      </c>
      <c r="AE223" s="130">
        <v>253</v>
      </c>
      <c r="AF223" s="131">
        <v>819</v>
      </c>
      <c r="AG223" s="130">
        <v>4025</v>
      </c>
    </row>
    <row r="224" spans="2:33" s="132" customFormat="1" ht="13.9" customHeight="1">
      <c r="B224" s="137" t="s">
        <v>96</v>
      </c>
      <c r="C224" s="138"/>
      <c r="D224" s="138"/>
      <c r="E224" s="138"/>
      <c r="F224" s="138">
        <v>1</v>
      </c>
      <c r="G224" s="138"/>
      <c r="H224" s="139">
        <v>1</v>
      </c>
      <c r="I224" s="138"/>
      <c r="J224" s="138"/>
      <c r="K224" s="138"/>
      <c r="L224" s="138">
        <v>3</v>
      </c>
      <c r="M224" s="138"/>
      <c r="N224" s="139">
        <v>3</v>
      </c>
      <c r="O224" s="138">
        <v>1</v>
      </c>
      <c r="P224" s="138">
        <v>1</v>
      </c>
      <c r="Q224" s="138">
        <v>1</v>
      </c>
      <c r="R224" s="138">
        <v>8</v>
      </c>
      <c r="S224" s="138">
        <v>2</v>
      </c>
      <c r="T224" s="139">
        <v>13</v>
      </c>
      <c r="U224" s="138"/>
      <c r="V224" s="138">
        <v>2</v>
      </c>
      <c r="W224" s="138">
        <v>2</v>
      </c>
      <c r="X224" s="138">
        <v>3</v>
      </c>
      <c r="Y224" s="138">
        <v>1</v>
      </c>
      <c r="Z224" s="139">
        <v>8</v>
      </c>
      <c r="AA224" s="138"/>
      <c r="AB224" s="138"/>
      <c r="AC224" s="138"/>
      <c r="AD224" s="138">
        <v>4</v>
      </c>
      <c r="AE224" s="138">
        <v>1</v>
      </c>
      <c r="AF224" s="139">
        <v>5</v>
      </c>
      <c r="AG224" s="140">
        <v>30</v>
      </c>
    </row>
    <row r="225" spans="2:33" s="132" customFormat="1" ht="13.9" customHeight="1">
      <c r="B225" s="137" t="s">
        <v>86</v>
      </c>
      <c r="C225" s="138"/>
      <c r="D225" s="138"/>
      <c r="E225" s="138"/>
      <c r="F225" s="138"/>
      <c r="G225" s="138"/>
      <c r="H225" s="139"/>
      <c r="I225" s="138"/>
      <c r="J225" s="138"/>
      <c r="K225" s="138"/>
      <c r="L225" s="138"/>
      <c r="M225" s="138"/>
      <c r="N225" s="139"/>
      <c r="O225" s="138"/>
      <c r="P225" s="138"/>
      <c r="Q225" s="138"/>
      <c r="R225" s="138"/>
      <c r="S225" s="138"/>
      <c r="T225" s="139"/>
      <c r="U225" s="138"/>
      <c r="V225" s="138"/>
      <c r="W225" s="138"/>
      <c r="X225" s="138"/>
      <c r="Y225" s="138"/>
      <c r="Z225" s="139"/>
      <c r="AA225" s="138"/>
      <c r="AB225" s="138"/>
      <c r="AC225" s="138"/>
      <c r="AD225" s="138">
        <v>1</v>
      </c>
      <c r="AE225" s="138"/>
      <c r="AF225" s="139">
        <v>1</v>
      </c>
      <c r="AG225" s="140">
        <v>1</v>
      </c>
    </row>
    <row r="226" spans="2:33" s="132" customFormat="1" ht="13.9" customHeight="1">
      <c r="B226" s="137" t="s">
        <v>78</v>
      </c>
      <c r="C226" s="138"/>
      <c r="D226" s="138"/>
      <c r="E226" s="138"/>
      <c r="F226" s="138"/>
      <c r="G226" s="138"/>
      <c r="H226" s="139"/>
      <c r="I226" s="138"/>
      <c r="J226" s="138"/>
      <c r="K226" s="138"/>
      <c r="L226" s="138">
        <v>1</v>
      </c>
      <c r="M226" s="138"/>
      <c r="N226" s="139">
        <v>1</v>
      </c>
      <c r="O226" s="138"/>
      <c r="P226" s="138">
        <v>1</v>
      </c>
      <c r="Q226" s="138"/>
      <c r="R226" s="138"/>
      <c r="S226" s="138"/>
      <c r="T226" s="139">
        <v>1</v>
      </c>
      <c r="U226" s="138"/>
      <c r="V226" s="138"/>
      <c r="W226" s="138"/>
      <c r="X226" s="138"/>
      <c r="Y226" s="138"/>
      <c r="Z226" s="139"/>
      <c r="AA226" s="138"/>
      <c r="AB226" s="138"/>
      <c r="AC226" s="138"/>
      <c r="AD226" s="138">
        <v>2</v>
      </c>
      <c r="AE226" s="138"/>
      <c r="AF226" s="139">
        <v>2</v>
      </c>
      <c r="AG226" s="140">
        <v>4</v>
      </c>
    </row>
    <row r="227" spans="2:33" s="132" customFormat="1" ht="13.9" customHeight="1">
      <c r="B227" s="137" t="s">
        <v>76</v>
      </c>
      <c r="C227" s="138"/>
      <c r="D227" s="138"/>
      <c r="E227" s="138"/>
      <c r="F227" s="138"/>
      <c r="G227" s="138"/>
      <c r="H227" s="139"/>
      <c r="I227" s="138"/>
      <c r="J227" s="138"/>
      <c r="K227" s="138"/>
      <c r="L227" s="138"/>
      <c r="M227" s="138"/>
      <c r="N227" s="139"/>
      <c r="O227" s="138"/>
      <c r="P227" s="138"/>
      <c r="Q227" s="138"/>
      <c r="R227" s="138">
        <v>1</v>
      </c>
      <c r="S227" s="138"/>
      <c r="T227" s="139">
        <v>1</v>
      </c>
      <c r="U227" s="138"/>
      <c r="V227" s="138"/>
      <c r="W227" s="138"/>
      <c r="X227" s="138"/>
      <c r="Y227" s="138">
        <v>1</v>
      </c>
      <c r="Z227" s="139">
        <v>1</v>
      </c>
      <c r="AA227" s="138"/>
      <c r="AB227" s="138"/>
      <c r="AC227" s="138"/>
      <c r="AD227" s="138"/>
      <c r="AE227" s="138"/>
      <c r="AF227" s="139"/>
      <c r="AG227" s="140">
        <v>2</v>
      </c>
    </row>
    <row r="228" spans="2:33" s="132" customFormat="1" ht="13.9" customHeight="1">
      <c r="B228" s="137" t="s">
        <v>101</v>
      </c>
      <c r="C228" s="138"/>
      <c r="D228" s="138">
        <v>1</v>
      </c>
      <c r="E228" s="138"/>
      <c r="F228" s="138">
        <v>3</v>
      </c>
      <c r="G228" s="138"/>
      <c r="H228" s="139">
        <v>4</v>
      </c>
      <c r="I228" s="138"/>
      <c r="J228" s="138">
        <v>1</v>
      </c>
      <c r="K228" s="138"/>
      <c r="L228" s="138">
        <v>8</v>
      </c>
      <c r="M228" s="138"/>
      <c r="N228" s="139">
        <v>9</v>
      </c>
      <c r="O228" s="138">
        <v>1</v>
      </c>
      <c r="P228" s="138">
        <v>2</v>
      </c>
      <c r="Q228" s="138"/>
      <c r="R228" s="138">
        <v>6</v>
      </c>
      <c r="S228" s="138">
        <v>2</v>
      </c>
      <c r="T228" s="139">
        <v>11</v>
      </c>
      <c r="U228" s="138">
        <v>1</v>
      </c>
      <c r="V228" s="138"/>
      <c r="W228" s="138"/>
      <c r="X228" s="138">
        <v>5</v>
      </c>
      <c r="Y228" s="138">
        <v>2</v>
      </c>
      <c r="Z228" s="139">
        <v>8</v>
      </c>
      <c r="AA228" s="138"/>
      <c r="AB228" s="138"/>
      <c r="AC228" s="138">
        <v>3</v>
      </c>
      <c r="AD228" s="138">
        <v>10</v>
      </c>
      <c r="AE228" s="138"/>
      <c r="AF228" s="139">
        <v>13</v>
      </c>
      <c r="AG228" s="140">
        <v>45</v>
      </c>
    </row>
    <row r="229" spans="2:33" s="132" customFormat="1" ht="13.9" customHeight="1">
      <c r="B229" s="137" t="s">
        <v>77</v>
      </c>
      <c r="C229" s="138"/>
      <c r="D229" s="138"/>
      <c r="E229" s="138"/>
      <c r="F229" s="138">
        <v>2</v>
      </c>
      <c r="G229" s="138"/>
      <c r="H229" s="139">
        <v>2</v>
      </c>
      <c r="I229" s="138"/>
      <c r="J229" s="138">
        <v>1</v>
      </c>
      <c r="K229" s="138"/>
      <c r="L229" s="138">
        <v>1</v>
      </c>
      <c r="M229" s="138"/>
      <c r="N229" s="139">
        <v>2</v>
      </c>
      <c r="O229" s="138"/>
      <c r="P229" s="138">
        <v>1</v>
      </c>
      <c r="Q229" s="138"/>
      <c r="R229" s="138">
        <v>1</v>
      </c>
      <c r="S229" s="138"/>
      <c r="T229" s="139">
        <v>2</v>
      </c>
      <c r="U229" s="138"/>
      <c r="V229" s="138">
        <v>2</v>
      </c>
      <c r="W229" s="138"/>
      <c r="X229" s="138">
        <v>2</v>
      </c>
      <c r="Y229" s="138"/>
      <c r="Z229" s="139">
        <v>4</v>
      </c>
      <c r="AA229" s="138"/>
      <c r="AB229" s="138"/>
      <c r="AC229" s="138"/>
      <c r="AD229" s="138">
        <v>3</v>
      </c>
      <c r="AE229" s="138"/>
      <c r="AF229" s="139">
        <v>3</v>
      </c>
      <c r="AG229" s="140">
        <v>13</v>
      </c>
    </row>
    <row r="230" spans="2:33" s="132" customFormat="1" ht="13.9" customHeight="1">
      <c r="B230" s="137" t="s">
        <v>87</v>
      </c>
      <c r="C230" s="138"/>
      <c r="D230" s="138"/>
      <c r="E230" s="138"/>
      <c r="F230" s="138">
        <v>5</v>
      </c>
      <c r="G230" s="138"/>
      <c r="H230" s="139">
        <v>5</v>
      </c>
      <c r="I230" s="138"/>
      <c r="J230" s="138"/>
      <c r="K230" s="138"/>
      <c r="L230" s="138">
        <v>1</v>
      </c>
      <c r="M230" s="138"/>
      <c r="N230" s="139">
        <v>1</v>
      </c>
      <c r="O230" s="138">
        <v>1</v>
      </c>
      <c r="P230" s="138"/>
      <c r="Q230" s="138"/>
      <c r="R230" s="138">
        <v>1</v>
      </c>
      <c r="S230" s="138">
        <v>1</v>
      </c>
      <c r="T230" s="139">
        <v>3</v>
      </c>
      <c r="U230" s="138"/>
      <c r="V230" s="138"/>
      <c r="W230" s="138"/>
      <c r="X230" s="138">
        <v>1</v>
      </c>
      <c r="Y230" s="138"/>
      <c r="Z230" s="139">
        <v>1</v>
      </c>
      <c r="AA230" s="138"/>
      <c r="AB230" s="138"/>
      <c r="AC230" s="138"/>
      <c r="AD230" s="138">
        <v>1</v>
      </c>
      <c r="AE230" s="138"/>
      <c r="AF230" s="139">
        <v>1</v>
      </c>
      <c r="AG230" s="140">
        <v>11</v>
      </c>
    </row>
    <row r="231" spans="2:33" s="132" customFormat="1" ht="13.9" customHeight="1">
      <c r="B231" s="137" t="s">
        <v>98</v>
      </c>
      <c r="C231" s="138">
        <v>1</v>
      </c>
      <c r="D231" s="138">
        <v>4</v>
      </c>
      <c r="E231" s="138">
        <v>6</v>
      </c>
      <c r="F231" s="138">
        <v>32</v>
      </c>
      <c r="G231" s="138">
        <v>15</v>
      </c>
      <c r="H231" s="139">
        <v>58</v>
      </c>
      <c r="I231" s="138">
        <v>1</v>
      </c>
      <c r="J231" s="138">
        <v>8</v>
      </c>
      <c r="K231" s="138">
        <v>7</v>
      </c>
      <c r="L231" s="138">
        <v>34</v>
      </c>
      <c r="M231" s="138">
        <v>17</v>
      </c>
      <c r="N231" s="139">
        <v>67</v>
      </c>
      <c r="O231" s="138">
        <v>1</v>
      </c>
      <c r="P231" s="138">
        <v>10</v>
      </c>
      <c r="Q231" s="138">
        <v>8</v>
      </c>
      <c r="R231" s="138">
        <v>33</v>
      </c>
      <c r="S231" s="138">
        <v>21</v>
      </c>
      <c r="T231" s="139">
        <v>73</v>
      </c>
      <c r="U231" s="138">
        <v>1</v>
      </c>
      <c r="V231" s="138">
        <v>11</v>
      </c>
      <c r="W231" s="138">
        <v>8</v>
      </c>
      <c r="X231" s="138">
        <v>37</v>
      </c>
      <c r="Y231" s="138">
        <v>24</v>
      </c>
      <c r="Z231" s="139">
        <v>81</v>
      </c>
      <c r="AA231" s="138">
        <v>1</v>
      </c>
      <c r="AB231" s="138">
        <v>8</v>
      </c>
      <c r="AC231" s="138">
        <v>7</v>
      </c>
      <c r="AD231" s="138">
        <v>31</v>
      </c>
      <c r="AE231" s="138">
        <v>14</v>
      </c>
      <c r="AF231" s="139">
        <v>61</v>
      </c>
      <c r="AG231" s="140">
        <v>340</v>
      </c>
    </row>
    <row r="232" spans="2:33" s="132" customFormat="1" ht="13.9" customHeight="1">
      <c r="B232" s="137" t="s">
        <v>92</v>
      </c>
      <c r="C232" s="138"/>
      <c r="D232" s="138"/>
      <c r="E232" s="138">
        <v>8</v>
      </c>
      <c r="F232" s="138">
        <v>40</v>
      </c>
      <c r="G232" s="138">
        <v>35</v>
      </c>
      <c r="H232" s="139">
        <v>83</v>
      </c>
      <c r="I232" s="138"/>
      <c r="J232" s="138"/>
      <c r="K232" s="138">
        <v>8</v>
      </c>
      <c r="L232" s="138">
        <v>40</v>
      </c>
      <c r="M232" s="138">
        <v>37</v>
      </c>
      <c r="N232" s="139">
        <v>85</v>
      </c>
      <c r="O232" s="138"/>
      <c r="P232" s="138">
        <v>1</v>
      </c>
      <c r="Q232" s="138">
        <v>8</v>
      </c>
      <c r="R232" s="138">
        <v>40</v>
      </c>
      <c r="S232" s="138">
        <v>37</v>
      </c>
      <c r="T232" s="139">
        <v>86</v>
      </c>
      <c r="U232" s="138"/>
      <c r="V232" s="138"/>
      <c r="W232" s="138">
        <v>8</v>
      </c>
      <c r="X232" s="138">
        <v>40</v>
      </c>
      <c r="Y232" s="138">
        <v>36</v>
      </c>
      <c r="Z232" s="139">
        <v>84</v>
      </c>
      <c r="AA232" s="138"/>
      <c r="AB232" s="138">
        <v>1</v>
      </c>
      <c r="AC232" s="138">
        <v>8</v>
      </c>
      <c r="AD232" s="138">
        <v>40</v>
      </c>
      <c r="AE232" s="138">
        <v>40</v>
      </c>
      <c r="AF232" s="139">
        <v>89</v>
      </c>
      <c r="AG232" s="140">
        <v>427</v>
      </c>
    </row>
    <row r="233" spans="2:33" s="132" customFormat="1" ht="13.9" customHeight="1">
      <c r="B233" s="137" t="s">
        <v>91</v>
      </c>
      <c r="C233" s="138">
        <v>1</v>
      </c>
      <c r="D233" s="138">
        <v>11</v>
      </c>
      <c r="E233" s="138">
        <v>6</v>
      </c>
      <c r="F233" s="138"/>
      <c r="G233" s="138"/>
      <c r="H233" s="139">
        <v>18</v>
      </c>
      <c r="I233" s="138">
        <v>1</v>
      </c>
      <c r="J233" s="138">
        <v>11</v>
      </c>
      <c r="K233" s="138">
        <v>7</v>
      </c>
      <c r="L233" s="138"/>
      <c r="M233" s="138"/>
      <c r="N233" s="139">
        <v>19</v>
      </c>
      <c r="O233" s="138">
        <v>1</v>
      </c>
      <c r="P233" s="138">
        <v>11</v>
      </c>
      <c r="Q233" s="138">
        <v>6</v>
      </c>
      <c r="R233" s="138"/>
      <c r="S233" s="138"/>
      <c r="T233" s="139">
        <v>18</v>
      </c>
      <c r="U233" s="138">
        <v>1</v>
      </c>
      <c r="V233" s="138">
        <v>11</v>
      </c>
      <c r="W233" s="138">
        <v>6</v>
      </c>
      <c r="X233" s="138"/>
      <c r="Y233" s="138"/>
      <c r="Z233" s="139">
        <v>18</v>
      </c>
      <c r="AA233" s="138">
        <v>1</v>
      </c>
      <c r="AB233" s="138">
        <v>11</v>
      </c>
      <c r="AC233" s="138">
        <v>6</v>
      </c>
      <c r="AD233" s="138"/>
      <c r="AE233" s="138"/>
      <c r="AF233" s="139">
        <v>18</v>
      </c>
      <c r="AG233" s="140">
        <v>91</v>
      </c>
    </row>
    <row r="234" spans="2:33" s="132" customFormat="1" ht="13.9" customHeight="1">
      <c r="B234" s="137" t="s">
        <v>93</v>
      </c>
      <c r="C234" s="138"/>
      <c r="D234" s="138">
        <v>1</v>
      </c>
      <c r="E234" s="138">
        <v>8</v>
      </c>
      <c r="F234" s="138">
        <v>33</v>
      </c>
      <c r="G234" s="138">
        <v>11</v>
      </c>
      <c r="H234" s="139">
        <v>53</v>
      </c>
      <c r="I234" s="138"/>
      <c r="J234" s="138">
        <v>1</v>
      </c>
      <c r="K234" s="138">
        <v>7</v>
      </c>
      <c r="L234" s="138">
        <v>37</v>
      </c>
      <c r="M234" s="138">
        <v>9</v>
      </c>
      <c r="N234" s="139">
        <v>54</v>
      </c>
      <c r="O234" s="138"/>
      <c r="P234" s="138"/>
      <c r="Q234" s="138">
        <v>7</v>
      </c>
      <c r="R234" s="138">
        <v>35</v>
      </c>
      <c r="S234" s="138">
        <v>13</v>
      </c>
      <c r="T234" s="139">
        <v>55</v>
      </c>
      <c r="U234" s="138"/>
      <c r="V234" s="138"/>
      <c r="W234" s="138">
        <v>8</v>
      </c>
      <c r="X234" s="138">
        <v>39</v>
      </c>
      <c r="Y234" s="138">
        <v>21</v>
      </c>
      <c r="Z234" s="139">
        <v>68</v>
      </c>
      <c r="AA234" s="138"/>
      <c r="AB234" s="138"/>
      <c r="AC234" s="138">
        <v>8</v>
      </c>
      <c r="AD234" s="138">
        <v>37</v>
      </c>
      <c r="AE234" s="138">
        <v>9</v>
      </c>
      <c r="AF234" s="139">
        <v>54</v>
      </c>
      <c r="AG234" s="140">
        <v>284</v>
      </c>
    </row>
    <row r="235" spans="2:33" s="132" customFormat="1" ht="13.9" customHeight="1">
      <c r="B235" s="137" t="s">
        <v>94</v>
      </c>
      <c r="C235" s="138">
        <v>1</v>
      </c>
      <c r="D235" s="138">
        <v>11</v>
      </c>
      <c r="E235" s="138">
        <v>8</v>
      </c>
      <c r="F235" s="138">
        <v>40</v>
      </c>
      <c r="G235" s="138">
        <v>32</v>
      </c>
      <c r="H235" s="139">
        <v>92</v>
      </c>
      <c r="I235" s="138">
        <v>1</v>
      </c>
      <c r="J235" s="138">
        <v>11</v>
      </c>
      <c r="K235" s="138">
        <v>8</v>
      </c>
      <c r="L235" s="138">
        <v>40</v>
      </c>
      <c r="M235" s="138">
        <v>37</v>
      </c>
      <c r="N235" s="139">
        <v>97</v>
      </c>
      <c r="O235" s="138">
        <v>1</v>
      </c>
      <c r="P235" s="138">
        <v>11</v>
      </c>
      <c r="Q235" s="138">
        <v>8</v>
      </c>
      <c r="R235" s="138">
        <v>40</v>
      </c>
      <c r="S235" s="138">
        <v>36</v>
      </c>
      <c r="T235" s="139">
        <v>96</v>
      </c>
      <c r="U235" s="138">
        <v>1</v>
      </c>
      <c r="V235" s="138">
        <v>11</v>
      </c>
      <c r="W235" s="138">
        <v>8</v>
      </c>
      <c r="X235" s="138">
        <v>40</v>
      </c>
      <c r="Y235" s="138">
        <v>38</v>
      </c>
      <c r="Z235" s="139">
        <v>98</v>
      </c>
      <c r="AA235" s="138">
        <v>1</v>
      </c>
      <c r="AB235" s="138">
        <v>11</v>
      </c>
      <c r="AC235" s="138">
        <v>8</v>
      </c>
      <c r="AD235" s="138">
        <v>40</v>
      </c>
      <c r="AE235" s="138">
        <v>39</v>
      </c>
      <c r="AF235" s="139">
        <v>99</v>
      </c>
      <c r="AG235" s="140">
        <v>482</v>
      </c>
    </row>
    <row r="236" spans="2:33" s="132" customFormat="1" ht="13.9" customHeight="1">
      <c r="B236" s="137" t="s">
        <v>102</v>
      </c>
      <c r="C236" s="138"/>
      <c r="D236" s="138">
        <v>1</v>
      </c>
      <c r="E236" s="138">
        <v>7</v>
      </c>
      <c r="F236" s="138">
        <v>37</v>
      </c>
      <c r="G236" s="138">
        <v>18</v>
      </c>
      <c r="H236" s="139">
        <v>63</v>
      </c>
      <c r="I236" s="138">
        <v>1</v>
      </c>
      <c r="J236" s="138"/>
      <c r="K236" s="138">
        <v>5</v>
      </c>
      <c r="L236" s="138">
        <v>30</v>
      </c>
      <c r="M236" s="138">
        <v>8</v>
      </c>
      <c r="N236" s="139">
        <v>44</v>
      </c>
      <c r="O236" s="138">
        <v>1</v>
      </c>
      <c r="P236" s="138"/>
      <c r="Q236" s="138">
        <v>6</v>
      </c>
      <c r="R236" s="138">
        <v>27</v>
      </c>
      <c r="S236" s="138">
        <v>7</v>
      </c>
      <c r="T236" s="139">
        <v>41</v>
      </c>
      <c r="U236" s="138"/>
      <c r="V236" s="138"/>
      <c r="W236" s="138">
        <v>6</v>
      </c>
      <c r="X236" s="138">
        <v>29</v>
      </c>
      <c r="Y236" s="138">
        <v>13</v>
      </c>
      <c r="Z236" s="139">
        <v>48</v>
      </c>
      <c r="AA236" s="138">
        <v>1</v>
      </c>
      <c r="AB236" s="138">
        <v>1</v>
      </c>
      <c r="AC236" s="138">
        <v>7</v>
      </c>
      <c r="AD236" s="138">
        <v>26</v>
      </c>
      <c r="AE236" s="138">
        <v>10</v>
      </c>
      <c r="AF236" s="139">
        <v>45</v>
      </c>
      <c r="AG236" s="140">
        <v>241</v>
      </c>
    </row>
    <row r="237" spans="2:33" s="132" customFormat="1" ht="13.9" customHeight="1">
      <c r="B237" s="137" t="s">
        <v>82</v>
      </c>
      <c r="C237" s="138">
        <v>1</v>
      </c>
      <c r="D237" s="138">
        <v>4</v>
      </c>
      <c r="E237" s="138">
        <v>5</v>
      </c>
      <c r="F237" s="138">
        <v>20</v>
      </c>
      <c r="G237" s="138">
        <v>5</v>
      </c>
      <c r="H237" s="139">
        <v>35</v>
      </c>
      <c r="I237" s="138">
        <v>1</v>
      </c>
      <c r="J237" s="138">
        <v>1</v>
      </c>
      <c r="K237" s="138">
        <v>6</v>
      </c>
      <c r="L237" s="138">
        <v>12</v>
      </c>
      <c r="M237" s="138">
        <v>6</v>
      </c>
      <c r="N237" s="139">
        <v>26</v>
      </c>
      <c r="O237" s="138">
        <v>1</v>
      </c>
      <c r="P237" s="138">
        <v>6</v>
      </c>
      <c r="Q237" s="138">
        <v>2</v>
      </c>
      <c r="R237" s="138">
        <v>19</v>
      </c>
      <c r="S237" s="138">
        <v>3</v>
      </c>
      <c r="T237" s="139">
        <v>31</v>
      </c>
      <c r="U237" s="138"/>
      <c r="V237" s="138">
        <v>3</v>
      </c>
      <c r="W237" s="138"/>
      <c r="X237" s="138">
        <v>21</v>
      </c>
      <c r="Y237" s="138">
        <v>6</v>
      </c>
      <c r="Z237" s="139">
        <v>30</v>
      </c>
      <c r="AA237" s="138">
        <v>1</v>
      </c>
      <c r="AB237" s="138">
        <v>2</v>
      </c>
      <c r="AC237" s="138">
        <v>1</v>
      </c>
      <c r="AD237" s="138">
        <v>12</v>
      </c>
      <c r="AE237" s="138">
        <v>10</v>
      </c>
      <c r="AF237" s="139">
        <v>26</v>
      </c>
      <c r="AG237" s="140">
        <v>148</v>
      </c>
    </row>
    <row r="238" spans="2:33" s="132" customFormat="1" ht="13.9" customHeight="1">
      <c r="B238" s="137" t="s">
        <v>85</v>
      </c>
      <c r="C238" s="138">
        <v>1</v>
      </c>
      <c r="D238" s="138">
        <v>6</v>
      </c>
      <c r="E238" s="138">
        <v>3</v>
      </c>
      <c r="F238" s="138">
        <v>31</v>
      </c>
      <c r="G238" s="138">
        <v>15</v>
      </c>
      <c r="H238" s="139">
        <v>56</v>
      </c>
      <c r="I238" s="138">
        <v>1</v>
      </c>
      <c r="J238" s="138">
        <v>10</v>
      </c>
      <c r="K238" s="138">
        <v>4</v>
      </c>
      <c r="L238" s="138">
        <v>24</v>
      </c>
      <c r="M238" s="138">
        <v>11</v>
      </c>
      <c r="N238" s="139">
        <v>50</v>
      </c>
      <c r="O238" s="138">
        <v>1</v>
      </c>
      <c r="P238" s="138">
        <v>6</v>
      </c>
      <c r="Q238" s="138">
        <v>5</v>
      </c>
      <c r="R238" s="138">
        <v>23</v>
      </c>
      <c r="S238" s="138">
        <v>18</v>
      </c>
      <c r="T238" s="139">
        <v>53</v>
      </c>
      <c r="U238" s="138"/>
      <c r="V238" s="138">
        <v>7</v>
      </c>
      <c r="W238" s="138">
        <v>5</v>
      </c>
      <c r="X238" s="138">
        <v>21</v>
      </c>
      <c r="Y238" s="138">
        <v>14</v>
      </c>
      <c r="Z238" s="139">
        <v>47</v>
      </c>
      <c r="AA238" s="138">
        <v>1</v>
      </c>
      <c r="AB238" s="138">
        <v>5</v>
      </c>
      <c r="AC238" s="138">
        <v>7</v>
      </c>
      <c r="AD238" s="138">
        <v>26</v>
      </c>
      <c r="AE238" s="138">
        <v>14</v>
      </c>
      <c r="AF238" s="139">
        <v>53</v>
      </c>
      <c r="AG238" s="140">
        <v>259</v>
      </c>
    </row>
    <row r="239" spans="2:33" s="132" customFormat="1" ht="13.9" customHeight="1">
      <c r="B239" s="137" t="s">
        <v>80</v>
      </c>
      <c r="C239" s="138">
        <v>1</v>
      </c>
      <c r="D239" s="138">
        <v>11</v>
      </c>
      <c r="E239" s="138">
        <v>8</v>
      </c>
      <c r="F239" s="138">
        <v>40</v>
      </c>
      <c r="G239" s="138">
        <v>30</v>
      </c>
      <c r="H239" s="139">
        <v>90</v>
      </c>
      <c r="I239" s="138">
        <v>1</v>
      </c>
      <c r="J239" s="138">
        <v>11</v>
      </c>
      <c r="K239" s="138">
        <v>8</v>
      </c>
      <c r="L239" s="138">
        <v>38</v>
      </c>
      <c r="M239" s="138">
        <v>30</v>
      </c>
      <c r="N239" s="139">
        <v>88</v>
      </c>
      <c r="O239" s="138">
        <v>1</v>
      </c>
      <c r="P239" s="138">
        <v>11</v>
      </c>
      <c r="Q239" s="138">
        <v>8</v>
      </c>
      <c r="R239" s="138">
        <v>40</v>
      </c>
      <c r="S239" s="138">
        <v>32</v>
      </c>
      <c r="T239" s="139">
        <v>92</v>
      </c>
      <c r="U239" s="138">
        <v>1</v>
      </c>
      <c r="V239" s="138">
        <v>11</v>
      </c>
      <c r="W239" s="138">
        <v>8</v>
      </c>
      <c r="X239" s="138">
        <v>40</v>
      </c>
      <c r="Y239" s="138">
        <v>33</v>
      </c>
      <c r="Z239" s="139">
        <v>93</v>
      </c>
      <c r="AA239" s="138">
        <v>1</v>
      </c>
      <c r="AB239" s="138">
        <v>11</v>
      </c>
      <c r="AC239" s="138">
        <v>8</v>
      </c>
      <c r="AD239" s="138">
        <v>39</v>
      </c>
      <c r="AE239" s="138">
        <v>31</v>
      </c>
      <c r="AF239" s="139">
        <v>90</v>
      </c>
      <c r="AG239" s="140">
        <v>453</v>
      </c>
    </row>
    <row r="240" spans="2:33" s="132" customFormat="1" ht="13.9" customHeight="1">
      <c r="B240" s="137" t="s">
        <v>103</v>
      </c>
      <c r="C240" s="138"/>
      <c r="D240" s="138"/>
      <c r="E240" s="138"/>
      <c r="F240" s="138"/>
      <c r="G240" s="138"/>
      <c r="H240" s="139"/>
      <c r="I240" s="138"/>
      <c r="J240" s="138"/>
      <c r="K240" s="138"/>
      <c r="L240" s="138">
        <v>1</v>
      </c>
      <c r="M240" s="138"/>
      <c r="N240" s="139">
        <v>1</v>
      </c>
      <c r="O240" s="138"/>
      <c r="P240" s="138"/>
      <c r="Q240" s="138"/>
      <c r="R240" s="138"/>
      <c r="S240" s="138"/>
      <c r="T240" s="139"/>
      <c r="U240" s="138"/>
      <c r="V240" s="138"/>
      <c r="W240" s="138"/>
      <c r="X240" s="138">
        <v>2</v>
      </c>
      <c r="Y240" s="138">
        <v>1</v>
      </c>
      <c r="Z240" s="139">
        <v>3</v>
      </c>
      <c r="AA240" s="138"/>
      <c r="AB240" s="138"/>
      <c r="AC240" s="138"/>
      <c r="AD240" s="138"/>
      <c r="AE240" s="138"/>
      <c r="AF240" s="139"/>
      <c r="AG240" s="140">
        <v>4</v>
      </c>
    </row>
    <row r="241" spans="2:33" s="132" customFormat="1" ht="13.9" customHeight="1">
      <c r="B241" s="137" t="s">
        <v>105</v>
      </c>
      <c r="C241" s="138">
        <v>1</v>
      </c>
      <c r="D241" s="138">
        <v>11</v>
      </c>
      <c r="E241" s="138">
        <v>8</v>
      </c>
      <c r="F241" s="138">
        <v>40</v>
      </c>
      <c r="G241" s="138">
        <v>44</v>
      </c>
      <c r="H241" s="139">
        <v>104</v>
      </c>
      <c r="I241" s="138">
        <v>1</v>
      </c>
      <c r="J241" s="138">
        <v>11</v>
      </c>
      <c r="K241" s="138">
        <v>8</v>
      </c>
      <c r="L241" s="138">
        <v>40</v>
      </c>
      <c r="M241" s="138">
        <v>46</v>
      </c>
      <c r="N241" s="139">
        <v>106</v>
      </c>
      <c r="O241" s="138">
        <v>1</v>
      </c>
      <c r="P241" s="138">
        <v>11</v>
      </c>
      <c r="Q241" s="138">
        <v>8</v>
      </c>
      <c r="R241" s="138">
        <v>40</v>
      </c>
      <c r="S241" s="138">
        <v>44</v>
      </c>
      <c r="T241" s="139">
        <v>104</v>
      </c>
      <c r="U241" s="138">
        <v>1</v>
      </c>
      <c r="V241" s="138">
        <v>11</v>
      </c>
      <c r="W241" s="138">
        <v>8</v>
      </c>
      <c r="X241" s="138">
        <v>40</v>
      </c>
      <c r="Y241" s="138">
        <v>42</v>
      </c>
      <c r="Z241" s="139">
        <v>102</v>
      </c>
      <c r="AA241" s="138">
        <v>1</v>
      </c>
      <c r="AB241" s="138">
        <v>11</v>
      </c>
      <c r="AC241" s="138">
        <v>8</v>
      </c>
      <c r="AD241" s="138">
        <v>40</v>
      </c>
      <c r="AE241" s="138">
        <v>43</v>
      </c>
      <c r="AF241" s="139">
        <v>103</v>
      </c>
      <c r="AG241" s="140">
        <v>519</v>
      </c>
    </row>
    <row r="242" spans="2:33" s="132" customFormat="1" ht="13.9" customHeight="1">
      <c r="B242" s="137" t="s">
        <v>100</v>
      </c>
      <c r="C242" s="138"/>
      <c r="D242" s="138">
        <v>1</v>
      </c>
      <c r="E242" s="138">
        <v>1</v>
      </c>
      <c r="F242" s="138">
        <v>2</v>
      </c>
      <c r="G242" s="138"/>
      <c r="H242" s="139">
        <v>4</v>
      </c>
      <c r="I242" s="138"/>
      <c r="J242" s="138"/>
      <c r="K242" s="138">
        <v>1</v>
      </c>
      <c r="L242" s="138">
        <v>3</v>
      </c>
      <c r="M242" s="138"/>
      <c r="N242" s="139">
        <v>4</v>
      </c>
      <c r="O242" s="138"/>
      <c r="P242" s="138"/>
      <c r="Q242" s="138"/>
      <c r="R242" s="138">
        <v>1</v>
      </c>
      <c r="S242" s="138"/>
      <c r="T242" s="139">
        <v>1</v>
      </c>
      <c r="U242" s="138"/>
      <c r="V242" s="138"/>
      <c r="W242" s="138"/>
      <c r="X242" s="138">
        <v>2</v>
      </c>
      <c r="Y242" s="138">
        <v>1</v>
      </c>
      <c r="Z242" s="139">
        <v>3</v>
      </c>
      <c r="AA242" s="138"/>
      <c r="AB242" s="138"/>
      <c r="AC242" s="138"/>
      <c r="AD242" s="138">
        <v>5</v>
      </c>
      <c r="AE242" s="138">
        <v>1</v>
      </c>
      <c r="AF242" s="139">
        <v>6</v>
      </c>
      <c r="AG242" s="140">
        <v>18</v>
      </c>
    </row>
    <row r="243" spans="2:33" s="132" customFormat="1" ht="13.9" customHeight="1">
      <c r="B243" s="137" t="s">
        <v>81</v>
      </c>
      <c r="C243" s="138"/>
      <c r="D243" s="138"/>
      <c r="E243" s="138">
        <v>1</v>
      </c>
      <c r="F243" s="138">
        <v>3</v>
      </c>
      <c r="G243" s="138"/>
      <c r="H243" s="139">
        <v>4</v>
      </c>
      <c r="I243" s="138"/>
      <c r="J243" s="138"/>
      <c r="K243" s="138"/>
      <c r="L243" s="138"/>
      <c r="M243" s="138">
        <v>1</v>
      </c>
      <c r="N243" s="139">
        <v>1</v>
      </c>
      <c r="O243" s="138"/>
      <c r="P243" s="138">
        <v>1</v>
      </c>
      <c r="Q243" s="138">
        <v>1</v>
      </c>
      <c r="R243" s="138">
        <v>4</v>
      </c>
      <c r="S243" s="138"/>
      <c r="T243" s="139">
        <v>6</v>
      </c>
      <c r="U243" s="138"/>
      <c r="V243" s="138"/>
      <c r="W243" s="138"/>
      <c r="X243" s="138">
        <v>2</v>
      </c>
      <c r="Y243" s="138"/>
      <c r="Z243" s="139">
        <v>2</v>
      </c>
      <c r="AA243" s="138"/>
      <c r="AB243" s="138"/>
      <c r="AC243" s="138">
        <v>1</v>
      </c>
      <c r="AD243" s="138">
        <v>4</v>
      </c>
      <c r="AE243" s="138"/>
      <c r="AF243" s="139">
        <v>5</v>
      </c>
      <c r="AG243" s="140">
        <v>18</v>
      </c>
    </row>
    <row r="244" spans="2:33" s="132" customFormat="1" ht="13.9" customHeight="1">
      <c r="B244" s="137" t="s">
        <v>95</v>
      </c>
      <c r="C244" s="138">
        <v>1</v>
      </c>
      <c r="D244" s="138">
        <v>11</v>
      </c>
      <c r="E244" s="138">
        <v>8</v>
      </c>
      <c r="F244" s="138">
        <v>40</v>
      </c>
      <c r="G244" s="138">
        <v>34</v>
      </c>
      <c r="H244" s="139">
        <v>94</v>
      </c>
      <c r="I244" s="138">
        <v>1</v>
      </c>
      <c r="J244" s="138">
        <v>11</v>
      </c>
      <c r="K244" s="138">
        <v>8</v>
      </c>
      <c r="L244" s="138">
        <v>40</v>
      </c>
      <c r="M244" s="138">
        <v>32</v>
      </c>
      <c r="N244" s="139">
        <v>92</v>
      </c>
      <c r="O244" s="138">
        <v>1</v>
      </c>
      <c r="P244" s="138">
        <v>11</v>
      </c>
      <c r="Q244" s="138">
        <v>8</v>
      </c>
      <c r="R244" s="138">
        <v>40</v>
      </c>
      <c r="S244" s="138">
        <v>30</v>
      </c>
      <c r="T244" s="139">
        <v>90</v>
      </c>
      <c r="U244" s="138">
        <v>1</v>
      </c>
      <c r="V244" s="138">
        <v>11</v>
      </c>
      <c r="W244" s="138">
        <v>8</v>
      </c>
      <c r="X244" s="138">
        <v>40</v>
      </c>
      <c r="Y244" s="138">
        <v>35</v>
      </c>
      <c r="Z244" s="139">
        <v>95</v>
      </c>
      <c r="AA244" s="138">
        <v>1</v>
      </c>
      <c r="AB244" s="138">
        <v>11</v>
      </c>
      <c r="AC244" s="138">
        <v>8</v>
      </c>
      <c r="AD244" s="138">
        <v>40</v>
      </c>
      <c r="AE244" s="138">
        <v>37</v>
      </c>
      <c r="AF244" s="139">
        <v>97</v>
      </c>
      <c r="AG244" s="140">
        <v>468</v>
      </c>
    </row>
    <row r="245" spans="2:33" s="132" customFormat="1" ht="13.9" customHeight="1">
      <c r="B245" s="137" t="s">
        <v>104</v>
      </c>
      <c r="C245" s="138">
        <v>1</v>
      </c>
      <c r="D245" s="138">
        <v>2</v>
      </c>
      <c r="E245" s="138">
        <v>3</v>
      </c>
      <c r="F245" s="138">
        <v>9</v>
      </c>
      <c r="G245" s="138"/>
      <c r="H245" s="139">
        <v>15</v>
      </c>
      <c r="I245" s="138"/>
      <c r="J245" s="138">
        <v>3</v>
      </c>
      <c r="K245" s="138">
        <v>2</v>
      </c>
      <c r="L245" s="138">
        <v>9</v>
      </c>
      <c r="M245" s="138">
        <v>3</v>
      </c>
      <c r="N245" s="139">
        <v>17</v>
      </c>
      <c r="O245" s="138"/>
      <c r="P245" s="138"/>
      <c r="Q245" s="138">
        <v>3</v>
      </c>
      <c r="R245" s="138">
        <v>6</v>
      </c>
      <c r="S245" s="138">
        <v>2</v>
      </c>
      <c r="T245" s="139">
        <v>11</v>
      </c>
      <c r="U245" s="138"/>
      <c r="V245" s="138">
        <v>4</v>
      </c>
      <c r="W245" s="138">
        <v>5</v>
      </c>
      <c r="X245" s="138">
        <v>9</v>
      </c>
      <c r="Y245" s="138">
        <v>7</v>
      </c>
      <c r="Z245" s="139">
        <v>25</v>
      </c>
      <c r="AA245" s="138"/>
      <c r="AB245" s="138">
        <v>2</v>
      </c>
      <c r="AC245" s="138">
        <v>2</v>
      </c>
      <c r="AD245" s="138">
        <v>16</v>
      </c>
      <c r="AE245" s="138">
        <v>3</v>
      </c>
      <c r="AF245" s="139">
        <v>23</v>
      </c>
      <c r="AG245" s="140">
        <v>91</v>
      </c>
    </row>
    <row r="246" spans="2:33" s="132" customFormat="1" ht="13.9" customHeight="1">
      <c r="B246" s="137" t="s">
        <v>99</v>
      </c>
      <c r="C246" s="138"/>
      <c r="D246" s="138"/>
      <c r="E246" s="138"/>
      <c r="F246" s="138"/>
      <c r="G246" s="138"/>
      <c r="H246" s="139"/>
      <c r="I246" s="138"/>
      <c r="J246" s="138"/>
      <c r="K246" s="138"/>
      <c r="L246" s="138"/>
      <c r="M246" s="138"/>
      <c r="N246" s="139"/>
      <c r="O246" s="138"/>
      <c r="P246" s="138">
        <v>1</v>
      </c>
      <c r="Q246" s="138"/>
      <c r="R246" s="138"/>
      <c r="S246" s="138"/>
      <c r="T246" s="139">
        <v>1</v>
      </c>
      <c r="U246" s="138"/>
      <c r="V246" s="138"/>
      <c r="W246" s="138"/>
      <c r="X246" s="138"/>
      <c r="Y246" s="138"/>
      <c r="Z246" s="139"/>
      <c r="AA246" s="138"/>
      <c r="AB246" s="138"/>
      <c r="AC246" s="138">
        <v>1</v>
      </c>
      <c r="AD246" s="138"/>
      <c r="AE246" s="138"/>
      <c r="AF246" s="139">
        <v>1</v>
      </c>
      <c r="AG246" s="140">
        <v>2</v>
      </c>
    </row>
    <row r="247" spans="2:33" s="132" customFormat="1" ht="13.9" customHeight="1">
      <c r="B247" s="137" t="s">
        <v>83</v>
      </c>
      <c r="C247" s="138"/>
      <c r="D247" s="138"/>
      <c r="E247" s="138"/>
      <c r="F247" s="138"/>
      <c r="G247" s="138"/>
      <c r="H247" s="139"/>
      <c r="I247" s="138"/>
      <c r="J247" s="138"/>
      <c r="K247" s="138">
        <v>1</v>
      </c>
      <c r="L247" s="138"/>
      <c r="M247" s="138"/>
      <c r="N247" s="139">
        <v>1</v>
      </c>
      <c r="O247" s="138"/>
      <c r="P247" s="138"/>
      <c r="Q247" s="138"/>
      <c r="R247" s="138"/>
      <c r="S247" s="138"/>
      <c r="T247" s="139"/>
      <c r="U247" s="138"/>
      <c r="V247" s="138"/>
      <c r="W247" s="138"/>
      <c r="X247" s="138"/>
      <c r="Y247" s="138"/>
      <c r="Z247" s="139"/>
      <c r="AA247" s="138"/>
      <c r="AB247" s="138"/>
      <c r="AC247" s="138"/>
      <c r="AD247" s="138"/>
      <c r="AE247" s="138"/>
      <c r="AF247" s="139"/>
      <c r="AG247" s="140">
        <v>1</v>
      </c>
    </row>
    <row r="248" spans="2:33" s="132" customFormat="1" ht="13.9" customHeight="1">
      <c r="B248" s="137" t="s">
        <v>90</v>
      </c>
      <c r="C248" s="138"/>
      <c r="D248" s="138"/>
      <c r="E248" s="138">
        <v>1</v>
      </c>
      <c r="F248" s="138"/>
      <c r="G248" s="138">
        <v>1</v>
      </c>
      <c r="H248" s="139">
        <v>2</v>
      </c>
      <c r="I248" s="138"/>
      <c r="J248" s="138"/>
      <c r="K248" s="138">
        <v>1</v>
      </c>
      <c r="L248" s="138"/>
      <c r="M248" s="138"/>
      <c r="N248" s="139">
        <v>1</v>
      </c>
      <c r="O248" s="138"/>
      <c r="P248" s="138"/>
      <c r="Q248" s="138"/>
      <c r="R248" s="138">
        <v>1</v>
      </c>
      <c r="S248" s="138"/>
      <c r="T248" s="139">
        <v>1</v>
      </c>
      <c r="U248" s="138"/>
      <c r="V248" s="138"/>
      <c r="W248" s="138"/>
      <c r="X248" s="138">
        <v>5</v>
      </c>
      <c r="Y248" s="138"/>
      <c r="Z248" s="139">
        <v>5</v>
      </c>
      <c r="AA248" s="138"/>
      <c r="AB248" s="138"/>
      <c r="AC248" s="138">
        <v>1</v>
      </c>
      <c r="AD248" s="138">
        <v>10</v>
      </c>
      <c r="AE248" s="138"/>
      <c r="AF248" s="139">
        <v>11</v>
      </c>
      <c r="AG248" s="140">
        <v>20</v>
      </c>
    </row>
    <row r="249" spans="2:33" s="132" customFormat="1" ht="13.9" customHeight="1">
      <c r="B249" s="137" t="s">
        <v>88</v>
      </c>
      <c r="C249" s="138"/>
      <c r="D249" s="138"/>
      <c r="E249" s="138"/>
      <c r="F249" s="138">
        <v>1</v>
      </c>
      <c r="G249" s="138">
        <v>1</v>
      </c>
      <c r="H249" s="139">
        <v>2</v>
      </c>
      <c r="I249" s="138"/>
      <c r="J249" s="138"/>
      <c r="K249" s="138"/>
      <c r="L249" s="138"/>
      <c r="M249" s="138">
        <v>1</v>
      </c>
      <c r="N249" s="139">
        <v>1</v>
      </c>
      <c r="O249" s="138">
        <v>1</v>
      </c>
      <c r="P249" s="138"/>
      <c r="Q249" s="138">
        <v>1</v>
      </c>
      <c r="R249" s="138">
        <v>2</v>
      </c>
      <c r="S249" s="138"/>
      <c r="T249" s="139">
        <v>4</v>
      </c>
      <c r="U249" s="138"/>
      <c r="V249" s="138">
        <v>1</v>
      </c>
      <c r="W249" s="138">
        <v>4</v>
      </c>
      <c r="X249" s="138">
        <v>5</v>
      </c>
      <c r="Y249" s="138">
        <v>2</v>
      </c>
      <c r="Z249" s="139">
        <v>12</v>
      </c>
      <c r="AA249" s="138"/>
      <c r="AB249" s="138">
        <v>1</v>
      </c>
      <c r="AC249" s="138">
        <v>1</v>
      </c>
      <c r="AD249" s="138"/>
      <c r="AE249" s="138"/>
      <c r="AF249" s="139">
        <v>2</v>
      </c>
      <c r="AG249" s="140">
        <v>21</v>
      </c>
    </row>
    <row r="250" spans="2:33" s="132" customFormat="1" ht="13.9" customHeight="1">
      <c r="B250" s="137" t="s">
        <v>79</v>
      </c>
      <c r="C250" s="138"/>
      <c r="D250" s="138"/>
      <c r="E250" s="138"/>
      <c r="F250" s="138">
        <v>1</v>
      </c>
      <c r="G250" s="138"/>
      <c r="H250" s="139">
        <v>1</v>
      </c>
      <c r="I250" s="138"/>
      <c r="J250" s="138"/>
      <c r="K250" s="138"/>
      <c r="L250" s="138"/>
      <c r="M250" s="138"/>
      <c r="N250" s="139"/>
      <c r="O250" s="138"/>
      <c r="P250" s="138"/>
      <c r="Q250" s="138"/>
      <c r="R250" s="138">
        <v>1</v>
      </c>
      <c r="S250" s="138"/>
      <c r="T250" s="139">
        <v>1</v>
      </c>
      <c r="U250" s="138"/>
      <c r="V250" s="138"/>
      <c r="W250" s="138"/>
      <c r="X250" s="138">
        <v>1</v>
      </c>
      <c r="Y250" s="138"/>
      <c r="Z250" s="139">
        <v>1</v>
      </c>
      <c r="AA250" s="138"/>
      <c r="AB250" s="138">
        <v>1</v>
      </c>
      <c r="AC250" s="138">
        <v>2</v>
      </c>
      <c r="AD250" s="138">
        <v>1</v>
      </c>
      <c r="AE250" s="138">
        <v>1</v>
      </c>
      <c r="AF250" s="139">
        <v>5</v>
      </c>
      <c r="AG250" s="140">
        <v>8</v>
      </c>
    </row>
    <row r="251" spans="2:33" s="132" customFormat="1" ht="13.9" customHeight="1">
      <c r="B251" s="137" t="s">
        <v>89</v>
      </c>
      <c r="C251" s="138"/>
      <c r="D251" s="138"/>
      <c r="E251" s="138"/>
      <c r="F251" s="138">
        <v>1</v>
      </c>
      <c r="G251" s="138"/>
      <c r="H251" s="139">
        <v>1</v>
      </c>
      <c r="I251" s="138"/>
      <c r="J251" s="138">
        <v>1</v>
      </c>
      <c r="K251" s="138"/>
      <c r="L251" s="138">
        <v>2</v>
      </c>
      <c r="M251" s="138"/>
      <c r="N251" s="139">
        <v>3</v>
      </c>
      <c r="O251" s="138"/>
      <c r="P251" s="138"/>
      <c r="Q251" s="138"/>
      <c r="R251" s="138"/>
      <c r="S251" s="138"/>
      <c r="T251" s="139"/>
      <c r="U251" s="138"/>
      <c r="V251" s="138"/>
      <c r="W251" s="138"/>
      <c r="X251" s="138"/>
      <c r="Y251" s="138"/>
      <c r="Z251" s="139"/>
      <c r="AA251" s="138"/>
      <c r="AB251" s="138"/>
      <c r="AC251" s="138"/>
      <c r="AD251" s="138">
        <v>1</v>
      </c>
      <c r="AE251" s="138"/>
      <c r="AF251" s="139">
        <v>1</v>
      </c>
      <c r="AG251" s="140">
        <v>5</v>
      </c>
    </row>
    <row r="252" spans="2:33" s="132" customFormat="1" ht="13.9" customHeight="1">
      <c r="B252" s="137" t="s">
        <v>84</v>
      </c>
      <c r="C252" s="138"/>
      <c r="D252" s="138">
        <v>4</v>
      </c>
      <c r="E252" s="138">
        <v>2</v>
      </c>
      <c r="F252" s="138">
        <v>2</v>
      </c>
      <c r="G252" s="138">
        <v>1</v>
      </c>
      <c r="H252" s="139">
        <v>9</v>
      </c>
      <c r="I252" s="138"/>
      <c r="J252" s="138"/>
      <c r="K252" s="138"/>
      <c r="L252" s="138"/>
      <c r="M252" s="138"/>
      <c r="N252" s="139"/>
      <c r="O252" s="138"/>
      <c r="P252" s="138"/>
      <c r="Q252" s="138"/>
      <c r="R252" s="138"/>
      <c r="S252" s="138"/>
      <c r="T252" s="139"/>
      <c r="U252" s="138"/>
      <c r="V252" s="138"/>
      <c r="W252" s="138"/>
      <c r="X252" s="138"/>
      <c r="Y252" s="138"/>
      <c r="Z252" s="139"/>
      <c r="AA252" s="138"/>
      <c r="AB252" s="138">
        <v>1</v>
      </c>
      <c r="AC252" s="138"/>
      <c r="AD252" s="138">
        <v>1</v>
      </c>
      <c r="AE252" s="138"/>
      <c r="AF252" s="139">
        <v>2</v>
      </c>
      <c r="AG252" s="140">
        <v>11</v>
      </c>
    </row>
    <row r="253" spans="2:33" s="132" customFormat="1" ht="13.9" customHeight="1" thickBot="1">
      <c r="B253" s="137" t="s">
        <v>97</v>
      </c>
      <c r="C253" s="138"/>
      <c r="D253" s="138"/>
      <c r="E253" s="138"/>
      <c r="F253" s="138">
        <v>1</v>
      </c>
      <c r="G253" s="138"/>
      <c r="H253" s="139">
        <v>1</v>
      </c>
      <c r="I253" s="138"/>
      <c r="J253" s="138"/>
      <c r="K253" s="138"/>
      <c r="L253" s="138"/>
      <c r="M253" s="138"/>
      <c r="N253" s="139"/>
      <c r="O253" s="138"/>
      <c r="P253" s="138"/>
      <c r="Q253" s="138"/>
      <c r="R253" s="138"/>
      <c r="S253" s="138">
        <v>1</v>
      </c>
      <c r="T253" s="139">
        <v>1</v>
      </c>
      <c r="U253" s="138"/>
      <c r="V253" s="138"/>
      <c r="W253" s="138">
        <v>1</v>
      </c>
      <c r="X253" s="138">
        <v>2</v>
      </c>
      <c r="Y253" s="138"/>
      <c r="Z253" s="139">
        <v>3</v>
      </c>
      <c r="AA253" s="138"/>
      <c r="AB253" s="138"/>
      <c r="AC253" s="138">
        <v>1</v>
      </c>
      <c r="AD253" s="138">
        <v>2</v>
      </c>
      <c r="AE253" s="138"/>
      <c r="AF253" s="139">
        <v>3</v>
      </c>
      <c r="AG253" s="140">
        <v>8</v>
      </c>
    </row>
    <row r="254" spans="2:33" s="128" customFormat="1" ht="13.9" customHeight="1" thickBot="1">
      <c r="B254" s="129" t="s">
        <v>519</v>
      </c>
      <c r="C254" s="130">
        <v>11</v>
      </c>
      <c r="D254" s="130">
        <v>69</v>
      </c>
      <c r="E254" s="130">
        <v>76</v>
      </c>
      <c r="F254" s="130">
        <v>343</v>
      </c>
      <c r="G254" s="130">
        <v>203</v>
      </c>
      <c r="H254" s="131">
        <v>702</v>
      </c>
      <c r="I254" s="130">
        <v>8</v>
      </c>
      <c r="J254" s="130">
        <v>71</v>
      </c>
      <c r="K254" s="130">
        <v>70</v>
      </c>
      <c r="L254" s="130">
        <v>327</v>
      </c>
      <c r="M254" s="130">
        <v>207</v>
      </c>
      <c r="N254" s="131">
        <v>683</v>
      </c>
      <c r="O254" s="130">
        <v>11</v>
      </c>
      <c r="P254" s="130">
        <v>68</v>
      </c>
      <c r="Q254" s="130">
        <v>77</v>
      </c>
      <c r="R254" s="130">
        <v>306</v>
      </c>
      <c r="S254" s="130">
        <v>216</v>
      </c>
      <c r="T254" s="130">
        <v>678</v>
      </c>
      <c r="U254" s="130">
        <v>10</v>
      </c>
      <c r="V254" s="130">
        <v>61</v>
      </c>
      <c r="W254" s="130">
        <v>71</v>
      </c>
      <c r="X254" s="130">
        <v>340</v>
      </c>
      <c r="Y254" s="130">
        <v>196</v>
      </c>
      <c r="Z254" s="131">
        <v>678</v>
      </c>
      <c r="AA254" s="130">
        <v>10</v>
      </c>
      <c r="AB254" s="130">
        <v>68</v>
      </c>
      <c r="AC254" s="130">
        <v>71</v>
      </c>
      <c r="AD254" s="130">
        <v>338</v>
      </c>
      <c r="AE254" s="130">
        <v>227</v>
      </c>
      <c r="AF254" s="131">
        <v>714</v>
      </c>
      <c r="AG254" s="130">
        <v>3455</v>
      </c>
    </row>
    <row r="255" spans="2:33" s="132" customFormat="1" ht="13.9" customHeight="1">
      <c r="B255" s="137" t="s">
        <v>96</v>
      </c>
      <c r="C255" s="138"/>
      <c r="D255" s="138">
        <v>1</v>
      </c>
      <c r="E255" s="138"/>
      <c r="F255" s="138">
        <v>1</v>
      </c>
      <c r="G255" s="138">
        <v>1</v>
      </c>
      <c r="H255" s="139">
        <v>3</v>
      </c>
      <c r="I255" s="138"/>
      <c r="J255" s="138"/>
      <c r="K255" s="138"/>
      <c r="L255" s="138"/>
      <c r="M255" s="138"/>
      <c r="N255" s="139"/>
      <c r="O255" s="138"/>
      <c r="P255" s="138"/>
      <c r="Q255" s="138"/>
      <c r="R255" s="138">
        <v>2</v>
      </c>
      <c r="S255" s="138">
        <v>1</v>
      </c>
      <c r="T255" s="139">
        <v>3</v>
      </c>
      <c r="U255" s="138"/>
      <c r="V255" s="138"/>
      <c r="W255" s="138">
        <v>1</v>
      </c>
      <c r="X255" s="138">
        <v>1</v>
      </c>
      <c r="Y255" s="138">
        <v>3</v>
      </c>
      <c r="Z255" s="139">
        <v>5</v>
      </c>
      <c r="AA255" s="138">
        <v>1</v>
      </c>
      <c r="AB255" s="138"/>
      <c r="AC255" s="138"/>
      <c r="AD255" s="138">
        <v>2</v>
      </c>
      <c r="AE255" s="138">
        <v>2</v>
      </c>
      <c r="AF255" s="139">
        <v>5</v>
      </c>
      <c r="AG255" s="140">
        <v>16</v>
      </c>
    </row>
    <row r="256" spans="2:33" s="132" customFormat="1" ht="13.9" customHeight="1">
      <c r="B256" s="137" t="s">
        <v>86</v>
      </c>
      <c r="C256" s="138"/>
      <c r="D256" s="138"/>
      <c r="E256" s="138"/>
      <c r="F256" s="138"/>
      <c r="G256" s="138"/>
      <c r="H256" s="139"/>
      <c r="I256" s="138"/>
      <c r="J256" s="138"/>
      <c r="K256" s="138"/>
      <c r="L256" s="138"/>
      <c r="M256" s="138"/>
      <c r="N256" s="139"/>
      <c r="O256" s="138"/>
      <c r="P256" s="138"/>
      <c r="Q256" s="138"/>
      <c r="R256" s="138"/>
      <c r="S256" s="138"/>
      <c r="T256" s="139"/>
      <c r="U256" s="138"/>
      <c r="V256" s="138"/>
      <c r="W256" s="138"/>
      <c r="X256" s="138"/>
      <c r="Y256" s="138"/>
      <c r="Z256" s="139"/>
      <c r="AA256" s="138"/>
      <c r="AB256" s="138"/>
      <c r="AC256" s="138">
        <v>1</v>
      </c>
      <c r="AD256" s="138"/>
      <c r="AE256" s="138"/>
      <c r="AF256" s="139">
        <v>1</v>
      </c>
      <c r="AG256" s="140">
        <v>1</v>
      </c>
    </row>
    <row r="257" spans="2:33" s="132" customFormat="1" ht="13.9" customHeight="1">
      <c r="B257" s="137" t="s">
        <v>78</v>
      </c>
      <c r="C257" s="138"/>
      <c r="D257" s="138"/>
      <c r="E257" s="138"/>
      <c r="F257" s="138"/>
      <c r="G257" s="138"/>
      <c r="H257" s="139"/>
      <c r="I257" s="138"/>
      <c r="J257" s="138"/>
      <c r="K257" s="138"/>
      <c r="L257" s="138">
        <v>1</v>
      </c>
      <c r="M257" s="138"/>
      <c r="N257" s="139">
        <v>1</v>
      </c>
      <c r="O257" s="138"/>
      <c r="P257" s="138"/>
      <c r="Q257" s="138">
        <v>1</v>
      </c>
      <c r="R257" s="138"/>
      <c r="S257" s="138"/>
      <c r="T257" s="139">
        <v>1</v>
      </c>
      <c r="U257" s="138"/>
      <c r="V257" s="138"/>
      <c r="W257" s="138"/>
      <c r="X257" s="138"/>
      <c r="Y257" s="138"/>
      <c r="Z257" s="139"/>
      <c r="AA257" s="138"/>
      <c r="AB257" s="138"/>
      <c r="AC257" s="138">
        <v>1</v>
      </c>
      <c r="AD257" s="138"/>
      <c r="AE257" s="138"/>
      <c r="AF257" s="139">
        <v>1</v>
      </c>
      <c r="AG257" s="140">
        <v>3</v>
      </c>
    </row>
    <row r="258" spans="2:33" s="132" customFormat="1" ht="13.9" customHeight="1">
      <c r="B258" s="137" t="s">
        <v>76</v>
      </c>
      <c r="C258" s="138"/>
      <c r="D258" s="138"/>
      <c r="E258" s="138"/>
      <c r="F258" s="138">
        <v>1</v>
      </c>
      <c r="G258" s="138"/>
      <c r="H258" s="139">
        <v>1</v>
      </c>
      <c r="I258" s="138"/>
      <c r="J258" s="138"/>
      <c r="K258" s="138"/>
      <c r="L258" s="138">
        <v>1</v>
      </c>
      <c r="M258" s="138"/>
      <c r="N258" s="139">
        <v>1</v>
      </c>
      <c r="O258" s="138"/>
      <c r="P258" s="138"/>
      <c r="Q258" s="138"/>
      <c r="R258" s="138"/>
      <c r="S258" s="138"/>
      <c r="T258" s="139"/>
      <c r="U258" s="138"/>
      <c r="V258" s="138"/>
      <c r="W258" s="138"/>
      <c r="X258" s="138"/>
      <c r="Y258" s="138"/>
      <c r="Z258" s="139"/>
      <c r="AA258" s="138"/>
      <c r="AB258" s="138"/>
      <c r="AC258" s="138">
        <v>1</v>
      </c>
      <c r="AD258" s="138"/>
      <c r="AE258" s="138"/>
      <c r="AF258" s="139">
        <v>1</v>
      </c>
      <c r="AG258" s="140">
        <v>3</v>
      </c>
    </row>
    <row r="259" spans="2:33" s="132" customFormat="1" ht="13.9" customHeight="1">
      <c r="B259" s="137" t="s">
        <v>101</v>
      </c>
      <c r="C259" s="138"/>
      <c r="D259" s="138">
        <v>1</v>
      </c>
      <c r="E259" s="138"/>
      <c r="F259" s="138"/>
      <c r="G259" s="138"/>
      <c r="H259" s="139">
        <v>1</v>
      </c>
      <c r="I259" s="138"/>
      <c r="J259" s="138">
        <v>1</v>
      </c>
      <c r="K259" s="138">
        <v>1</v>
      </c>
      <c r="L259" s="138">
        <v>2</v>
      </c>
      <c r="M259" s="138"/>
      <c r="N259" s="139">
        <v>4</v>
      </c>
      <c r="O259" s="138">
        <v>1</v>
      </c>
      <c r="P259" s="138"/>
      <c r="Q259" s="138"/>
      <c r="R259" s="138">
        <v>2</v>
      </c>
      <c r="S259" s="138">
        <v>2</v>
      </c>
      <c r="T259" s="139">
        <v>5</v>
      </c>
      <c r="U259" s="138"/>
      <c r="V259" s="138"/>
      <c r="W259" s="138"/>
      <c r="X259" s="138">
        <v>4</v>
      </c>
      <c r="Y259" s="138"/>
      <c r="Z259" s="139">
        <v>4</v>
      </c>
      <c r="AA259" s="138"/>
      <c r="AB259" s="138"/>
      <c r="AC259" s="138"/>
      <c r="AD259" s="138">
        <v>4</v>
      </c>
      <c r="AE259" s="138">
        <v>1</v>
      </c>
      <c r="AF259" s="139">
        <v>5</v>
      </c>
      <c r="AG259" s="140">
        <v>19</v>
      </c>
    </row>
    <row r="260" spans="2:33" s="132" customFormat="1" ht="13.9" customHeight="1">
      <c r="B260" s="137" t="s">
        <v>77</v>
      </c>
      <c r="C260" s="138">
        <v>1</v>
      </c>
      <c r="D260" s="138">
        <v>1</v>
      </c>
      <c r="E260" s="138">
        <v>2</v>
      </c>
      <c r="F260" s="138">
        <v>9</v>
      </c>
      <c r="G260" s="138">
        <v>4</v>
      </c>
      <c r="H260" s="139">
        <v>17</v>
      </c>
      <c r="I260" s="138">
        <v>1</v>
      </c>
      <c r="J260" s="138">
        <v>3</v>
      </c>
      <c r="K260" s="138"/>
      <c r="L260" s="138">
        <v>3</v>
      </c>
      <c r="M260" s="138">
        <v>2</v>
      </c>
      <c r="N260" s="139">
        <v>9</v>
      </c>
      <c r="O260" s="138">
        <v>1</v>
      </c>
      <c r="P260" s="138">
        <v>3</v>
      </c>
      <c r="Q260" s="138">
        <v>5</v>
      </c>
      <c r="R260" s="138">
        <v>7</v>
      </c>
      <c r="S260" s="138">
        <v>2</v>
      </c>
      <c r="T260" s="139">
        <v>18</v>
      </c>
      <c r="U260" s="138">
        <v>1</v>
      </c>
      <c r="V260" s="138">
        <v>4</v>
      </c>
      <c r="W260" s="138">
        <v>5</v>
      </c>
      <c r="X260" s="138">
        <v>5</v>
      </c>
      <c r="Y260" s="138">
        <v>2</v>
      </c>
      <c r="Z260" s="139">
        <v>17</v>
      </c>
      <c r="AA260" s="138">
        <v>1</v>
      </c>
      <c r="AB260" s="138">
        <v>3</v>
      </c>
      <c r="AC260" s="138">
        <v>4</v>
      </c>
      <c r="AD260" s="138">
        <v>12</v>
      </c>
      <c r="AE260" s="138">
        <v>2</v>
      </c>
      <c r="AF260" s="139">
        <v>22</v>
      </c>
      <c r="AG260" s="140">
        <v>83</v>
      </c>
    </row>
    <row r="261" spans="2:33" s="132" customFormat="1" ht="13.9" customHeight="1">
      <c r="B261" s="137" t="s">
        <v>87</v>
      </c>
      <c r="C261" s="138">
        <v>1</v>
      </c>
      <c r="D261" s="138">
        <v>2</v>
      </c>
      <c r="E261" s="138">
        <v>2</v>
      </c>
      <c r="F261" s="138">
        <v>9</v>
      </c>
      <c r="G261" s="138">
        <v>2</v>
      </c>
      <c r="H261" s="139">
        <v>16</v>
      </c>
      <c r="I261" s="138"/>
      <c r="J261" s="138">
        <v>2</v>
      </c>
      <c r="K261" s="138"/>
      <c r="L261" s="138">
        <v>4</v>
      </c>
      <c r="M261" s="138"/>
      <c r="N261" s="139">
        <v>6</v>
      </c>
      <c r="O261" s="138"/>
      <c r="P261" s="138">
        <v>1</v>
      </c>
      <c r="Q261" s="138">
        <v>1</v>
      </c>
      <c r="R261" s="138">
        <v>3</v>
      </c>
      <c r="S261" s="138">
        <v>1</v>
      </c>
      <c r="T261" s="139">
        <v>6</v>
      </c>
      <c r="U261" s="138"/>
      <c r="V261" s="138"/>
      <c r="W261" s="138"/>
      <c r="X261" s="138">
        <v>2</v>
      </c>
      <c r="Y261" s="138"/>
      <c r="Z261" s="139">
        <v>2</v>
      </c>
      <c r="AA261" s="138"/>
      <c r="AB261" s="138">
        <v>1</v>
      </c>
      <c r="AC261" s="138"/>
      <c r="AD261" s="138">
        <v>1</v>
      </c>
      <c r="AE261" s="138"/>
      <c r="AF261" s="139">
        <v>2</v>
      </c>
      <c r="AG261" s="140">
        <v>32</v>
      </c>
    </row>
    <row r="262" spans="2:33" s="132" customFormat="1" ht="13.9" customHeight="1">
      <c r="B262" s="137" t="s">
        <v>98</v>
      </c>
      <c r="C262" s="138">
        <v>1</v>
      </c>
      <c r="D262" s="138">
        <v>2</v>
      </c>
      <c r="E262" s="138">
        <v>3</v>
      </c>
      <c r="F262" s="138">
        <v>9</v>
      </c>
      <c r="G262" s="138">
        <v>6</v>
      </c>
      <c r="H262" s="139">
        <v>21</v>
      </c>
      <c r="I262" s="138">
        <v>1</v>
      </c>
      <c r="J262" s="138">
        <v>1</v>
      </c>
      <c r="K262" s="138">
        <v>2</v>
      </c>
      <c r="L262" s="138">
        <v>12</v>
      </c>
      <c r="M262" s="138"/>
      <c r="N262" s="139">
        <v>16</v>
      </c>
      <c r="O262" s="138">
        <v>1</v>
      </c>
      <c r="P262" s="138">
        <v>2</v>
      </c>
      <c r="Q262" s="138">
        <v>2</v>
      </c>
      <c r="R262" s="138">
        <v>12</v>
      </c>
      <c r="S262" s="138">
        <v>8</v>
      </c>
      <c r="T262" s="139">
        <v>25</v>
      </c>
      <c r="U262" s="138"/>
      <c r="V262" s="138"/>
      <c r="W262" s="138">
        <v>3</v>
      </c>
      <c r="X262" s="138">
        <v>14</v>
      </c>
      <c r="Y262" s="138">
        <v>5</v>
      </c>
      <c r="Z262" s="139">
        <v>22</v>
      </c>
      <c r="AA262" s="138"/>
      <c r="AB262" s="138">
        <v>1</v>
      </c>
      <c r="AC262" s="138">
        <v>1</v>
      </c>
      <c r="AD262" s="138">
        <v>8</v>
      </c>
      <c r="AE262" s="138">
        <v>5</v>
      </c>
      <c r="AF262" s="139">
        <v>15</v>
      </c>
      <c r="AG262" s="140">
        <v>99</v>
      </c>
    </row>
    <row r="263" spans="2:33" s="132" customFormat="1" ht="13.9" customHeight="1">
      <c r="B263" s="137" t="s">
        <v>92</v>
      </c>
      <c r="C263" s="138"/>
      <c r="D263" s="138"/>
      <c r="E263" s="138">
        <v>8</v>
      </c>
      <c r="F263" s="138">
        <v>40</v>
      </c>
      <c r="G263" s="138">
        <v>35</v>
      </c>
      <c r="H263" s="139">
        <v>83</v>
      </c>
      <c r="I263" s="138"/>
      <c r="J263" s="138">
        <v>1</v>
      </c>
      <c r="K263" s="138">
        <v>8</v>
      </c>
      <c r="L263" s="138">
        <v>40</v>
      </c>
      <c r="M263" s="138">
        <v>35</v>
      </c>
      <c r="N263" s="139">
        <v>84</v>
      </c>
      <c r="O263" s="138"/>
      <c r="P263" s="138"/>
      <c r="Q263" s="138">
        <v>8</v>
      </c>
      <c r="R263" s="138">
        <v>40</v>
      </c>
      <c r="S263" s="138">
        <v>34</v>
      </c>
      <c r="T263" s="139">
        <v>82</v>
      </c>
      <c r="U263" s="138"/>
      <c r="V263" s="138">
        <v>1</v>
      </c>
      <c r="W263" s="138">
        <v>8</v>
      </c>
      <c r="X263" s="138">
        <v>40</v>
      </c>
      <c r="Y263" s="138">
        <v>32</v>
      </c>
      <c r="Z263" s="139">
        <v>81</v>
      </c>
      <c r="AA263" s="138"/>
      <c r="AB263" s="138"/>
      <c r="AC263" s="138">
        <v>8</v>
      </c>
      <c r="AD263" s="138">
        <v>40</v>
      </c>
      <c r="AE263" s="138">
        <v>36</v>
      </c>
      <c r="AF263" s="139">
        <v>84</v>
      </c>
      <c r="AG263" s="140">
        <v>414</v>
      </c>
    </row>
    <row r="264" spans="2:33" s="132" customFormat="1" ht="13.9" customHeight="1">
      <c r="B264" s="137" t="s">
        <v>91</v>
      </c>
      <c r="C264" s="138">
        <v>1</v>
      </c>
      <c r="D264" s="138">
        <v>11</v>
      </c>
      <c r="E264" s="138">
        <v>5</v>
      </c>
      <c r="F264" s="138"/>
      <c r="G264" s="138"/>
      <c r="H264" s="139">
        <v>17</v>
      </c>
      <c r="I264" s="138">
        <v>1</v>
      </c>
      <c r="J264" s="138">
        <v>11</v>
      </c>
      <c r="K264" s="138">
        <v>5</v>
      </c>
      <c r="L264" s="138"/>
      <c r="M264" s="138"/>
      <c r="N264" s="139">
        <v>17</v>
      </c>
      <c r="O264" s="138">
        <v>1</v>
      </c>
      <c r="P264" s="138">
        <v>11</v>
      </c>
      <c r="Q264" s="138">
        <v>7</v>
      </c>
      <c r="R264" s="138"/>
      <c r="S264" s="138"/>
      <c r="T264" s="139">
        <v>19</v>
      </c>
      <c r="U264" s="138">
        <v>1</v>
      </c>
      <c r="V264" s="138">
        <v>11</v>
      </c>
      <c r="W264" s="138">
        <v>6</v>
      </c>
      <c r="X264" s="138"/>
      <c r="Y264" s="138"/>
      <c r="Z264" s="139">
        <v>18</v>
      </c>
      <c r="AA264" s="138">
        <v>1</v>
      </c>
      <c r="AB264" s="138">
        <v>11</v>
      </c>
      <c r="AC264" s="138">
        <v>3</v>
      </c>
      <c r="AD264" s="138"/>
      <c r="AE264" s="138"/>
      <c r="AF264" s="139">
        <v>15</v>
      </c>
      <c r="AG264" s="140">
        <v>86</v>
      </c>
    </row>
    <row r="265" spans="2:33" s="132" customFormat="1" ht="13.9" customHeight="1">
      <c r="B265" s="137" t="s">
        <v>93</v>
      </c>
      <c r="C265" s="138"/>
      <c r="D265" s="138"/>
      <c r="E265" s="138">
        <v>6</v>
      </c>
      <c r="F265" s="138">
        <v>26</v>
      </c>
      <c r="G265" s="138">
        <v>5</v>
      </c>
      <c r="H265" s="139">
        <v>37</v>
      </c>
      <c r="I265" s="138"/>
      <c r="J265" s="138"/>
      <c r="K265" s="138">
        <v>5</v>
      </c>
      <c r="L265" s="138">
        <v>27</v>
      </c>
      <c r="M265" s="138">
        <v>4</v>
      </c>
      <c r="N265" s="139">
        <v>36</v>
      </c>
      <c r="O265" s="138"/>
      <c r="P265" s="138"/>
      <c r="Q265" s="138">
        <v>6</v>
      </c>
      <c r="R265" s="138">
        <v>27</v>
      </c>
      <c r="S265" s="138">
        <v>4</v>
      </c>
      <c r="T265" s="139">
        <v>37</v>
      </c>
      <c r="U265" s="138"/>
      <c r="V265" s="138"/>
      <c r="W265" s="138">
        <v>6</v>
      </c>
      <c r="X265" s="138">
        <v>30</v>
      </c>
      <c r="Y265" s="138">
        <v>3</v>
      </c>
      <c r="Z265" s="139">
        <v>39</v>
      </c>
      <c r="AA265" s="138"/>
      <c r="AB265" s="138">
        <v>1</v>
      </c>
      <c r="AC265" s="138">
        <v>7</v>
      </c>
      <c r="AD265" s="138">
        <v>31</v>
      </c>
      <c r="AE265" s="138">
        <v>3</v>
      </c>
      <c r="AF265" s="139">
        <v>42</v>
      </c>
      <c r="AG265" s="140">
        <v>191</v>
      </c>
    </row>
    <row r="266" spans="2:33" s="132" customFormat="1" ht="13.9" customHeight="1">
      <c r="B266" s="137" t="s">
        <v>94</v>
      </c>
      <c r="C266" s="138">
        <v>1</v>
      </c>
      <c r="D266" s="138"/>
      <c r="E266" s="138"/>
      <c r="F266" s="138">
        <v>6</v>
      </c>
      <c r="G266" s="138">
        <v>3</v>
      </c>
      <c r="H266" s="139">
        <v>10</v>
      </c>
      <c r="I266" s="138"/>
      <c r="J266" s="138"/>
      <c r="K266" s="138">
        <v>2</v>
      </c>
      <c r="L266" s="138">
        <v>9</v>
      </c>
      <c r="M266" s="138">
        <v>15</v>
      </c>
      <c r="N266" s="139">
        <v>26</v>
      </c>
      <c r="O266" s="138">
        <v>1</v>
      </c>
      <c r="P266" s="138"/>
      <c r="Q266" s="138">
        <v>1</v>
      </c>
      <c r="R266" s="138">
        <v>10</v>
      </c>
      <c r="S266" s="138">
        <v>14</v>
      </c>
      <c r="T266" s="139">
        <v>26</v>
      </c>
      <c r="U266" s="138">
        <v>1</v>
      </c>
      <c r="V266" s="138"/>
      <c r="W266" s="138"/>
      <c r="X266" s="138">
        <v>16</v>
      </c>
      <c r="Y266" s="138">
        <v>11</v>
      </c>
      <c r="Z266" s="139">
        <v>28</v>
      </c>
      <c r="AA266" s="138"/>
      <c r="AB266" s="138"/>
      <c r="AC266" s="138"/>
      <c r="AD266" s="138">
        <v>15</v>
      </c>
      <c r="AE266" s="138">
        <v>9</v>
      </c>
      <c r="AF266" s="139">
        <v>24</v>
      </c>
      <c r="AG266" s="140">
        <v>114</v>
      </c>
    </row>
    <row r="267" spans="2:33" s="132" customFormat="1" ht="13.9" customHeight="1">
      <c r="B267" s="137" t="s">
        <v>102</v>
      </c>
      <c r="C267" s="138"/>
      <c r="D267" s="138"/>
      <c r="E267" s="138">
        <v>6</v>
      </c>
      <c r="F267" s="138">
        <v>34</v>
      </c>
      <c r="G267" s="138">
        <v>13</v>
      </c>
      <c r="H267" s="139">
        <v>53</v>
      </c>
      <c r="I267" s="138"/>
      <c r="J267" s="138"/>
      <c r="K267" s="138">
        <v>6</v>
      </c>
      <c r="L267" s="138">
        <v>30</v>
      </c>
      <c r="M267" s="138">
        <v>7</v>
      </c>
      <c r="N267" s="139">
        <v>43</v>
      </c>
      <c r="O267" s="138"/>
      <c r="P267" s="138"/>
      <c r="Q267" s="138">
        <v>6</v>
      </c>
      <c r="R267" s="138">
        <v>25</v>
      </c>
      <c r="S267" s="138">
        <v>7</v>
      </c>
      <c r="T267" s="139">
        <v>38</v>
      </c>
      <c r="U267" s="138"/>
      <c r="V267" s="138"/>
      <c r="W267" s="138">
        <v>5</v>
      </c>
      <c r="X267" s="138">
        <v>27</v>
      </c>
      <c r="Y267" s="138">
        <v>5</v>
      </c>
      <c r="Z267" s="139">
        <v>37</v>
      </c>
      <c r="AA267" s="138">
        <v>1</v>
      </c>
      <c r="AB267" s="138">
        <v>3</v>
      </c>
      <c r="AC267" s="138">
        <v>6</v>
      </c>
      <c r="AD267" s="138">
        <v>34</v>
      </c>
      <c r="AE267" s="138">
        <v>10</v>
      </c>
      <c r="AF267" s="139">
        <v>54</v>
      </c>
      <c r="AG267" s="140">
        <v>225</v>
      </c>
    </row>
    <row r="268" spans="2:33" s="132" customFormat="1" ht="13.9" customHeight="1">
      <c r="B268" s="137" t="s">
        <v>82</v>
      </c>
      <c r="C268" s="138">
        <v>1</v>
      </c>
      <c r="D268" s="138">
        <v>4</v>
      </c>
      <c r="E268" s="138">
        <v>5</v>
      </c>
      <c r="F268" s="138">
        <v>19</v>
      </c>
      <c r="G268" s="138">
        <v>5</v>
      </c>
      <c r="H268" s="139">
        <v>34</v>
      </c>
      <c r="I268" s="138">
        <v>1</v>
      </c>
      <c r="J268" s="138">
        <v>4</v>
      </c>
      <c r="K268" s="138">
        <v>1</v>
      </c>
      <c r="L268" s="138">
        <v>17</v>
      </c>
      <c r="M268" s="138">
        <v>6</v>
      </c>
      <c r="N268" s="139">
        <v>29</v>
      </c>
      <c r="O268" s="138">
        <v>1</v>
      </c>
      <c r="P268" s="138">
        <v>2</v>
      </c>
      <c r="Q268" s="138">
        <v>2</v>
      </c>
      <c r="R268" s="138">
        <v>10</v>
      </c>
      <c r="S268" s="138">
        <v>5</v>
      </c>
      <c r="T268" s="139">
        <v>20</v>
      </c>
      <c r="U268" s="138">
        <v>1</v>
      </c>
      <c r="V268" s="138">
        <v>3</v>
      </c>
      <c r="W268" s="138">
        <v>1</v>
      </c>
      <c r="X268" s="138">
        <v>14</v>
      </c>
      <c r="Y268" s="138">
        <v>3</v>
      </c>
      <c r="Z268" s="139">
        <v>22</v>
      </c>
      <c r="AA268" s="138">
        <v>1</v>
      </c>
      <c r="AB268" s="138">
        <v>2</v>
      </c>
      <c r="AC268" s="138">
        <v>2</v>
      </c>
      <c r="AD268" s="138">
        <v>14</v>
      </c>
      <c r="AE268" s="138">
        <v>8</v>
      </c>
      <c r="AF268" s="139">
        <v>27</v>
      </c>
      <c r="AG268" s="140">
        <v>132</v>
      </c>
    </row>
    <row r="269" spans="2:33" s="132" customFormat="1" ht="13.9" customHeight="1">
      <c r="B269" s="137" t="s">
        <v>85</v>
      </c>
      <c r="C269" s="138">
        <v>1</v>
      </c>
      <c r="D269" s="138">
        <v>1</v>
      </c>
      <c r="E269" s="138">
        <v>2</v>
      </c>
      <c r="F269" s="138">
        <v>10</v>
      </c>
      <c r="G269" s="138">
        <v>1</v>
      </c>
      <c r="H269" s="139">
        <v>15</v>
      </c>
      <c r="I269" s="138"/>
      <c r="J269" s="138">
        <v>3</v>
      </c>
      <c r="K269" s="138">
        <v>2</v>
      </c>
      <c r="L269" s="138">
        <v>8</v>
      </c>
      <c r="M269" s="138">
        <v>8</v>
      </c>
      <c r="N269" s="139">
        <v>21</v>
      </c>
      <c r="O269" s="138"/>
      <c r="P269" s="138">
        <v>1</v>
      </c>
      <c r="Q269" s="138">
        <v>3</v>
      </c>
      <c r="R269" s="138">
        <v>11</v>
      </c>
      <c r="S269" s="138">
        <v>8</v>
      </c>
      <c r="T269" s="139">
        <v>23</v>
      </c>
      <c r="U269" s="138"/>
      <c r="V269" s="138">
        <v>2</v>
      </c>
      <c r="W269" s="138">
        <v>1</v>
      </c>
      <c r="X269" s="138">
        <v>13</v>
      </c>
      <c r="Y269" s="138">
        <v>4</v>
      </c>
      <c r="Z269" s="139">
        <v>20</v>
      </c>
      <c r="AA269" s="138"/>
      <c r="AB269" s="138"/>
      <c r="AC269" s="138">
        <v>2</v>
      </c>
      <c r="AD269" s="138">
        <v>7</v>
      </c>
      <c r="AE269" s="138">
        <v>5</v>
      </c>
      <c r="AF269" s="139">
        <v>14</v>
      </c>
      <c r="AG269" s="140">
        <v>93</v>
      </c>
    </row>
    <row r="270" spans="2:33" s="132" customFormat="1" ht="13.9" customHeight="1">
      <c r="B270" s="137" t="s">
        <v>80</v>
      </c>
      <c r="C270" s="138">
        <v>1</v>
      </c>
      <c r="D270" s="138">
        <v>11</v>
      </c>
      <c r="E270" s="138">
        <v>8</v>
      </c>
      <c r="F270" s="138">
        <v>40</v>
      </c>
      <c r="G270" s="138">
        <v>29</v>
      </c>
      <c r="H270" s="139">
        <v>89</v>
      </c>
      <c r="I270" s="138">
        <v>1</v>
      </c>
      <c r="J270" s="138">
        <v>9</v>
      </c>
      <c r="K270" s="138">
        <v>8</v>
      </c>
      <c r="L270" s="138">
        <v>38</v>
      </c>
      <c r="M270" s="138">
        <v>29</v>
      </c>
      <c r="N270" s="139">
        <v>85</v>
      </c>
      <c r="O270" s="138">
        <v>1</v>
      </c>
      <c r="P270" s="138">
        <v>11</v>
      </c>
      <c r="Q270" s="138">
        <v>8</v>
      </c>
      <c r="R270" s="138">
        <v>37</v>
      </c>
      <c r="S270" s="138">
        <v>31</v>
      </c>
      <c r="T270" s="139">
        <v>88</v>
      </c>
      <c r="U270" s="138">
        <v>1</v>
      </c>
      <c r="V270" s="138">
        <v>11</v>
      </c>
      <c r="W270" s="138">
        <v>8</v>
      </c>
      <c r="X270" s="138">
        <v>40</v>
      </c>
      <c r="Y270" s="138">
        <v>27</v>
      </c>
      <c r="Z270" s="139">
        <v>87</v>
      </c>
      <c r="AA270" s="138">
        <v>1</v>
      </c>
      <c r="AB270" s="138">
        <v>10</v>
      </c>
      <c r="AC270" s="138">
        <v>8</v>
      </c>
      <c r="AD270" s="138">
        <v>39</v>
      </c>
      <c r="AE270" s="138">
        <v>32</v>
      </c>
      <c r="AF270" s="139">
        <v>90</v>
      </c>
      <c r="AG270" s="140">
        <v>439</v>
      </c>
    </row>
    <row r="271" spans="2:33" s="132" customFormat="1" ht="13.9" customHeight="1">
      <c r="B271" s="137" t="s">
        <v>103</v>
      </c>
      <c r="C271" s="138"/>
      <c r="D271" s="138">
        <v>7</v>
      </c>
      <c r="E271" s="138">
        <v>6</v>
      </c>
      <c r="F271" s="138">
        <v>19</v>
      </c>
      <c r="G271" s="138">
        <v>9</v>
      </c>
      <c r="H271" s="139">
        <v>41</v>
      </c>
      <c r="I271" s="138">
        <v>1</v>
      </c>
      <c r="J271" s="138">
        <v>6</v>
      </c>
      <c r="K271" s="138">
        <v>5</v>
      </c>
      <c r="L271" s="138">
        <v>16</v>
      </c>
      <c r="M271" s="138">
        <v>10</v>
      </c>
      <c r="N271" s="139">
        <v>38</v>
      </c>
      <c r="O271" s="138">
        <v>1</v>
      </c>
      <c r="P271" s="138">
        <v>8</v>
      </c>
      <c r="Q271" s="138">
        <v>3</v>
      </c>
      <c r="R271" s="138">
        <v>8</v>
      </c>
      <c r="S271" s="138">
        <v>3</v>
      </c>
      <c r="T271" s="139">
        <v>23</v>
      </c>
      <c r="U271" s="138">
        <v>1</v>
      </c>
      <c r="V271" s="138">
        <v>4</v>
      </c>
      <c r="W271" s="138">
        <v>2</v>
      </c>
      <c r="X271" s="138">
        <v>8</v>
      </c>
      <c r="Y271" s="138">
        <v>3</v>
      </c>
      <c r="Z271" s="139">
        <v>18</v>
      </c>
      <c r="AA271" s="138">
        <v>1</v>
      </c>
      <c r="AB271" s="138">
        <v>5</v>
      </c>
      <c r="AC271" s="138">
        <v>3</v>
      </c>
      <c r="AD271" s="138">
        <v>15</v>
      </c>
      <c r="AE271" s="138">
        <v>10</v>
      </c>
      <c r="AF271" s="139">
        <v>34</v>
      </c>
      <c r="AG271" s="140">
        <v>154</v>
      </c>
    </row>
    <row r="272" spans="2:33" s="132" customFormat="1" ht="13.9" customHeight="1">
      <c r="B272" s="137" t="s">
        <v>105</v>
      </c>
      <c r="C272" s="138"/>
      <c r="D272" s="138"/>
      <c r="E272" s="138"/>
      <c r="F272" s="138">
        <v>7</v>
      </c>
      <c r="G272" s="138">
        <v>1</v>
      </c>
      <c r="H272" s="139">
        <v>8</v>
      </c>
      <c r="I272" s="138"/>
      <c r="J272" s="138">
        <v>1</v>
      </c>
      <c r="K272" s="138"/>
      <c r="L272" s="138">
        <v>1</v>
      </c>
      <c r="M272" s="138"/>
      <c r="N272" s="139">
        <v>2</v>
      </c>
      <c r="O272" s="138"/>
      <c r="P272" s="138">
        <v>1</v>
      </c>
      <c r="Q272" s="138">
        <v>1</v>
      </c>
      <c r="R272" s="138">
        <v>4</v>
      </c>
      <c r="S272" s="138"/>
      <c r="T272" s="139">
        <v>6</v>
      </c>
      <c r="U272" s="138"/>
      <c r="V272" s="138"/>
      <c r="W272" s="138">
        <v>2</v>
      </c>
      <c r="X272" s="138">
        <v>4</v>
      </c>
      <c r="Y272" s="138"/>
      <c r="Z272" s="139">
        <v>6</v>
      </c>
      <c r="AA272" s="138"/>
      <c r="AB272" s="138">
        <v>1</v>
      </c>
      <c r="AC272" s="138"/>
      <c r="AD272" s="138">
        <v>2</v>
      </c>
      <c r="AE272" s="138">
        <v>1</v>
      </c>
      <c r="AF272" s="139">
        <v>4</v>
      </c>
      <c r="AG272" s="140">
        <v>26</v>
      </c>
    </row>
    <row r="273" spans="2:33" s="132" customFormat="1" ht="13.9" customHeight="1">
      <c r="B273" s="137" t="s">
        <v>100</v>
      </c>
      <c r="C273" s="138">
        <v>1</v>
      </c>
      <c r="D273" s="138">
        <v>11</v>
      </c>
      <c r="E273" s="138">
        <v>8</v>
      </c>
      <c r="F273" s="138">
        <v>40</v>
      </c>
      <c r="G273" s="138">
        <v>40</v>
      </c>
      <c r="H273" s="139">
        <v>100</v>
      </c>
      <c r="I273" s="138">
        <v>1</v>
      </c>
      <c r="J273" s="138">
        <v>11</v>
      </c>
      <c r="K273" s="138">
        <v>8</v>
      </c>
      <c r="L273" s="138">
        <v>40</v>
      </c>
      <c r="M273" s="138">
        <v>40</v>
      </c>
      <c r="N273" s="139">
        <v>100</v>
      </c>
      <c r="O273" s="138">
        <v>1</v>
      </c>
      <c r="P273" s="138">
        <v>11</v>
      </c>
      <c r="Q273" s="138">
        <v>8</v>
      </c>
      <c r="R273" s="138">
        <v>40</v>
      </c>
      <c r="S273" s="138">
        <v>40</v>
      </c>
      <c r="T273" s="139">
        <v>100</v>
      </c>
      <c r="U273" s="138">
        <v>1</v>
      </c>
      <c r="V273" s="138">
        <v>11</v>
      </c>
      <c r="W273" s="138">
        <v>8</v>
      </c>
      <c r="X273" s="138">
        <v>40</v>
      </c>
      <c r="Y273" s="138">
        <v>39</v>
      </c>
      <c r="Z273" s="139">
        <v>99</v>
      </c>
      <c r="AA273" s="138">
        <v>1</v>
      </c>
      <c r="AB273" s="138">
        <v>11</v>
      </c>
      <c r="AC273" s="138">
        <v>8</v>
      </c>
      <c r="AD273" s="138">
        <v>40</v>
      </c>
      <c r="AE273" s="138">
        <v>40</v>
      </c>
      <c r="AF273" s="139">
        <v>100</v>
      </c>
      <c r="AG273" s="140">
        <v>499</v>
      </c>
    </row>
    <row r="274" spans="2:33" s="132" customFormat="1" ht="13.9" customHeight="1">
      <c r="B274" s="137" t="s">
        <v>81</v>
      </c>
      <c r="C274" s="138">
        <v>1</v>
      </c>
      <c r="D274" s="138">
        <v>11</v>
      </c>
      <c r="E274" s="138">
        <v>8</v>
      </c>
      <c r="F274" s="138">
        <v>40</v>
      </c>
      <c r="G274" s="138">
        <v>37</v>
      </c>
      <c r="H274" s="139">
        <v>97</v>
      </c>
      <c r="I274" s="138">
        <v>1</v>
      </c>
      <c r="J274" s="138">
        <v>11</v>
      </c>
      <c r="K274" s="138">
        <v>8</v>
      </c>
      <c r="L274" s="138">
        <v>40</v>
      </c>
      <c r="M274" s="138">
        <v>42</v>
      </c>
      <c r="N274" s="139">
        <v>102</v>
      </c>
      <c r="O274" s="138">
        <v>1</v>
      </c>
      <c r="P274" s="138">
        <v>11</v>
      </c>
      <c r="Q274" s="138">
        <v>8</v>
      </c>
      <c r="R274" s="138">
        <v>40</v>
      </c>
      <c r="S274" s="138">
        <v>40</v>
      </c>
      <c r="T274" s="139">
        <v>100</v>
      </c>
      <c r="U274" s="138">
        <v>1</v>
      </c>
      <c r="V274" s="138">
        <v>11</v>
      </c>
      <c r="W274" s="138">
        <v>8</v>
      </c>
      <c r="X274" s="138">
        <v>40</v>
      </c>
      <c r="Y274" s="138">
        <v>41</v>
      </c>
      <c r="Z274" s="139">
        <v>101</v>
      </c>
      <c r="AA274" s="138">
        <v>1</v>
      </c>
      <c r="AB274" s="138">
        <v>11</v>
      </c>
      <c r="AC274" s="138">
        <v>8</v>
      </c>
      <c r="AD274" s="138">
        <v>40</v>
      </c>
      <c r="AE274" s="138">
        <v>42</v>
      </c>
      <c r="AF274" s="139">
        <v>102</v>
      </c>
      <c r="AG274" s="140">
        <v>502</v>
      </c>
    </row>
    <row r="275" spans="2:33" s="132" customFormat="1" ht="13.9" customHeight="1">
      <c r="B275" s="137" t="s">
        <v>95</v>
      </c>
      <c r="C275" s="138">
        <v>1</v>
      </c>
      <c r="D275" s="138">
        <v>5</v>
      </c>
      <c r="E275" s="138">
        <v>5</v>
      </c>
      <c r="F275" s="138">
        <v>29</v>
      </c>
      <c r="G275" s="138">
        <v>12</v>
      </c>
      <c r="H275" s="139">
        <v>52</v>
      </c>
      <c r="I275" s="138"/>
      <c r="J275" s="138">
        <v>6</v>
      </c>
      <c r="K275" s="138">
        <v>8</v>
      </c>
      <c r="L275" s="138">
        <v>36</v>
      </c>
      <c r="M275" s="138">
        <v>9</v>
      </c>
      <c r="N275" s="139">
        <v>59</v>
      </c>
      <c r="O275" s="138">
        <v>1</v>
      </c>
      <c r="P275" s="138">
        <v>5</v>
      </c>
      <c r="Q275" s="138">
        <v>5</v>
      </c>
      <c r="R275" s="138">
        <v>26</v>
      </c>
      <c r="S275" s="138">
        <v>15</v>
      </c>
      <c r="T275" s="139">
        <v>52</v>
      </c>
      <c r="U275" s="138">
        <v>1</v>
      </c>
      <c r="V275" s="138">
        <v>3</v>
      </c>
      <c r="W275" s="138">
        <v>5</v>
      </c>
      <c r="X275" s="138">
        <v>38</v>
      </c>
      <c r="Y275" s="138">
        <v>17</v>
      </c>
      <c r="Z275" s="139">
        <v>64</v>
      </c>
      <c r="AA275" s="138">
        <v>1</v>
      </c>
      <c r="AB275" s="138">
        <v>6</v>
      </c>
      <c r="AC275" s="138">
        <v>7</v>
      </c>
      <c r="AD275" s="138">
        <v>26</v>
      </c>
      <c r="AE275" s="138">
        <v>20</v>
      </c>
      <c r="AF275" s="139">
        <v>60</v>
      </c>
      <c r="AG275" s="140">
        <v>287</v>
      </c>
    </row>
    <row r="276" spans="2:33" s="132" customFormat="1" ht="13.9" customHeight="1">
      <c r="B276" s="137" t="s">
        <v>104</v>
      </c>
      <c r="C276" s="138"/>
      <c r="D276" s="138"/>
      <c r="E276" s="138"/>
      <c r="F276" s="138"/>
      <c r="G276" s="138"/>
      <c r="H276" s="139"/>
      <c r="I276" s="138"/>
      <c r="J276" s="138"/>
      <c r="K276" s="138"/>
      <c r="L276" s="138"/>
      <c r="M276" s="138"/>
      <c r="N276" s="139"/>
      <c r="O276" s="138"/>
      <c r="P276" s="138"/>
      <c r="Q276" s="138"/>
      <c r="R276" s="138"/>
      <c r="S276" s="138"/>
      <c r="T276" s="139"/>
      <c r="U276" s="138"/>
      <c r="V276" s="138"/>
      <c r="W276" s="138"/>
      <c r="X276" s="138"/>
      <c r="Y276" s="138"/>
      <c r="Z276" s="139"/>
      <c r="AA276" s="138"/>
      <c r="AB276" s="138">
        <v>2</v>
      </c>
      <c r="AC276" s="138"/>
      <c r="AD276" s="138">
        <v>1</v>
      </c>
      <c r="AE276" s="138"/>
      <c r="AF276" s="139">
        <v>3</v>
      </c>
      <c r="AG276" s="140">
        <v>3</v>
      </c>
    </row>
    <row r="277" spans="2:33" s="132" customFormat="1" ht="13.9" customHeight="1">
      <c r="B277" s="137" t="s">
        <v>99</v>
      </c>
      <c r="C277" s="138"/>
      <c r="D277" s="138"/>
      <c r="E277" s="138"/>
      <c r="F277" s="138">
        <v>1</v>
      </c>
      <c r="G277" s="138"/>
      <c r="H277" s="139">
        <v>1</v>
      </c>
      <c r="I277" s="138"/>
      <c r="J277" s="138"/>
      <c r="K277" s="138"/>
      <c r="L277" s="138"/>
      <c r="M277" s="138"/>
      <c r="N277" s="139"/>
      <c r="O277" s="138"/>
      <c r="P277" s="138"/>
      <c r="Q277" s="138"/>
      <c r="R277" s="138">
        <v>1</v>
      </c>
      <c r="S277" s="138"/>
      <c r="T277" s="139">
        <v>1</v>
      </c>
      <c r="U277" s="138">
        <v>1</v>
      </c>
      <c r="V277" s="138"/>
      <c r="W277" s="138"/>
      <c r="X277" s="138"/>
      <c r="Y277" s="138"/>
      <c r="Z277" s="139">
        <v>1</v>
      </c>
      <c r="AA277" s="138"/>
      <c r="AB277" s="138"/>
      <c r="AC277" s="138"/>
      <c r="AD277" s="138">
        <v>1</v>
      </c>
      <c r="AE277" s="138"/>
      <c r="AF277" s="139">
        <v>1</v>
      </c>
      <c r="AG277" s="140">
        <v>4</v>
      </c>
    </row>
    <row r="278" spans="2:33" s="132" customFormat="1" ht="13.9" customHeight="1">
      <c r="B278" s="137" t="s">
        <v>90</v>
      </c>
      <c r="C278" s="138"/>
      <c r="D278" s="138"/>
      <c r="E278" s="138"/>
      <c r="F278" s="138"/>
      <c r="G278" s="138"/>
      <c r="H278" s="139"/>
      <c r="I278" s="138"/>
      <c r="J278" s="138"/>
      <c r="K278" s="138"/>
      <c r="L278" s="138">
        <v>1</v>
      </c>
      <c r="M278" s="138"/>
      <c r="N278" s="139">
        <v>1</v>
      </c>
      <c r="O278" s="138"/>
      <c r="P278" s="138"/>
      <c r="Q278" s="138">
        <v>1</v>
      </c>
      <c r="R278" s="138"/>
      <c r="S278" s="138">
        <v>1</v>
      </c>
      <c r="T278" s="139">
        <v>2</v>
      </c>
      <c r="U278" s="138"/>
      <c r="V278" s="138"/>
      <c r="W278" s="138">
        <v>1</v>
      </c>
      <c r="X278" s="138">
        <v>2</v>
      </c>
      <c r="Y278" s="138">
        <v>1</v>
      </c>
      <c r="Z278" s="139">
        <v>4</v>
      </c>
      <c r="AA278" s="138"/>
      <c r="AB278" s="138"/>
      <c r="AC278" s="138"/>
      <c r="AD278" s="138">
        <v>2</v>
      </c>
      <c r="AE278" s="138">
        <v>1</v>
      </c>
      <c r="AF278" s="139">
        <v>3</v>
      </c>
      <c r="AG278" s="140">
        <v>10</v>
      </c>
    </row>
    <row r="279" spans="2:33" s="132" customFormat="1" ht="13.9" customHeight="1">
      <c r="B279" s="137" t="s">
        <v>88</v>
      </c>
      <c r="C279" s="138"/>
      <c r="D279" s="138">
        <v>1</v>
      </c>
      <c r="E279" s="138"/>
      <c r="F279" s="138"/>
      <c r="G279" s="138"/>
      <c r="H279" s="139">
        <v>1</v>
      </c>
      <c r="I279" s="138"/>
      <c r="J279" s="138"/>
      <c r="K279" s="138"/>
      <c r="L279" s="138"/>
      <c r="M279" s="138"/>
      <c r="N279" s="139"/>
      <c r="O279" s="138"/>
      <c r="P279" s="138"/>
      <c r="Q279" s="138"/>
      <c r="R279" s="138"/>
      <c r="S279" s="138"/>
      <c r="T279" s="139"/>
      <c r="U279" s="138"/>
      <c r="V279" s="138"/>
      <c r="W279" s="138"/>
      <c r="X279" s="138"/>
      <c r="Y279" s="138"/>
      <c r="Z279" s="139"/>
      <c r="AA279" s="138"/>
      <c r="AB279" s="138"/>
      <c r="AC279" s="138"/>
      <c r="AD279" s="138">
        <v>1</v>
      </c>
      <c r="AE279" s="138"/>
      <c r="AF279" s="139">
        <v>1</v>
      </c>
      <c r="AG279" s="140">
        <v>2</v>
      </c>
    </row>
    <row r="280" spans="2:33" s="132" customFormat="1" ht="13.9" customHeight="1">
      <c r="B280" s="137" t="s">
        <v>79</v>
      </c>
      <c r="C280" s="138"/>
      <c r="D280" s="138"/>
      <c r="E280" s="138"/>
      <c r="F280" s="138"/>
      <c r="G280" s="138"/>
      <c r="H280" s="139"/>
      <c r="I280" s="138"/>
      <c r="J280" s="138"/>
      <c r="K280" s="138"/>
      <c r="L280" s="138"/>
      <c r="M280" s="138"/>
      <c r="N280" s="139"/>
      <c r="O280" s="138"/>
      <c r="P280" s="138"/>
      <c r="Q280" s="138"/>
      <c r="R280" s="138"/>
      <c r="S280" s="138"/>
      <c r="T280" s="139"/>
      <c r="U280" s="138"/>
      <c r="V280" s="138"/>
      <c r="W280" s="138"/>
      <c r="X280" s="138">
        <v>1</v>
      </c>
      <c r="Y280" s="138"/>
      <c r="Z280" s="139">
        <v>1</v>
      </c>
      <c r="AA280" s="138"/>
      <c r="AB280" s="138"/>
      <c r="AC280" s="138"/>
      <c r="AD280" s="138">
        <v>2</v>
      </c>
      <c r="AE280" s="138"/>
      <c r="AF280" s="139">
        <v>2</v>
      </c>
      <c r="AG280" s="140">
        <v>3</v>
      </c>
    </row>
    <row r="281" spans="2:33" s="132" customFormat="1" ht="13.9" customHeight="1">
      <c r="B281" s="137" t="s">
        <v>89</v>
      </c>
      <c r="C281" s="138"/>
      <c r="D281" s="138"/>
      <c r="E281" s="138">
        <v>2</v>
      </c>
      <c r="F281" s="138">
        <v>3</v>
      </c>
      <c r="G281" s="138"/>
      <c r="H281" s="139">
        <v>5</v>
      </c>
      <c r="I281" s="138"/>
      <c r="J281" s="138">
        <v>1</v>
      </c>
      <c r="K281" s="138">
        <v>1</v>
      </c>
      <c r="L281" s="138"/>
      <c r="M281" s="138"/>
      <c r="N281" s="139">
        <v>2</v>
      </c>
      <c r="O281" s="138"/>
      <c r="P281" s="138">
        <v>1</v>
      </c>
      <c r="Q281" s="138">
        <v>1</v>
      </c>
      <c r="R281" s="138">
        <v>1</v>
      </c>
      <c r="S281" s="138"/>
      <c r="T281" s="139">
        <v>3</v>
      </c>
      <c r="U281" s="138"/>
      <c r="V281" s="138"/>
      <c r="W281" s="138"/>
      <c r="X281" s="138"/>
      <c r="Y281" s="138"/>
      <c r="Z281" s="139"/>
      <c r="AA281" s="138"/>
      <c r="AB281" s="138"/>
      <c r="AC281" s="138">
        <v>1</v>
      </c>
      <c r="AD281" s="138"/>
      <c r="AE281" s="138"/>
      <c r="AF281" s="139">
        <v>1</v>
      </c>
      <c r="AG281" s="140">
        <v>11</v>
      </c>
    </row>
    <row r="282" spans="2:33" s="132" customFormat="1" ht="13.9" customHeight="1" thickBot="1">
      <c r="B282" s="137" t="s">
        <v>97</v>
      </c>
      <c r="C282" s="138"/>
      <c r="D282" s="138"/>
      <c r="E282" s="138"/>
      <c r="F282" s="138"/>
      <c r="G282" s="138"/>
      <c r="H282" s="139"/>
      <c r="I282" s="138"/>
      <c r="J282" s="138"/>
      <c r="K282" s="138"/>
      <c r="L282" s="138">
        <v>1</v>
      </c>
      <c r="M282" s="138"/>
      <c r="N282" s="139">
        <v>1</v>
      </c>
      <c r="O282" s="138"/>
      <c r="P282" s="138"/>
      <c r="Q282" s="138"/>
      <c r="R282" s="138"/>
      <c r="S282" s="138"/>
      <c r="T282" s="139"/>
      <c r="U282" s="138"/>
      <c r="V282" s="138"/>
      <c r="W282" s="138">
        <v>1</v>
      </c>
      <c r="X282" s="138">
        <v>1</v>
      </c>
      <c r="Y282" s="138"/>
      <c r="Z282" s="139">
        <v>2</v>
      </c>
      <c r="AA282" s="138"/>
      <c r="AB282" s="138"/>
      <c r="AC282" s="138"/>
      <c r="AD282" s="138">
        <v>1</v>
      </c>
      <c r="AE282" s="138"/>
      <c r="AF282" s="139">
        <v>1</v>
      </c>
      <c r="AG282" s="140">
        <v>4</v>
      </c>
    </row>
    <row r="283" spans="2:33" s="128" customFormat="1" ht="13.9" customHeight="1" thickBot="1">
      <c r="B283" s="129" t="s">
        <v>520</v>
      </c>
      <c r="C283" s="130">
        <v>14</v>
      </c>
      <c r="D283" s="130">
        <v>72</v>
      </c>
      <c r="E283" s="130">
        <v>95</v>
      </c>
      <c r="F283" s="130">
        <v>373</v>
      </c>
      <c r="G283" s="130">
        <v>210</v>
      </c>
      <c r="H283" s="131">
        <v>764</v>
      </c>
      <c r="I283" s="130">
        <v>10</v>
      </c>
      <c r="J283" s="130">
        <v>82</v>
      </c>
      <c r="K283" s="130">
        <v>90</v>
      </c>
      <c r="L283" s="130">
        <v>399</v>
      </c>
      <c r="M283" s="130">
        <v>237</v>
      </c>
      <c r="N283" s="131">
        <v>818</v>
      </c>
      <c r="O283" s="130">
        <v>9</v>
      </c>
      <c r="P283" s="130">
        <v>92</v>
      </c>
      <c r="Q283" s="130">
        <v>82</v>
      </c>
      <c r="R283" s="130">
        <v>364</v>
      </c>
      <c r="S283" s="130">
        <v>222</v>
      </c>
      <c r="T283" s="130">
        <v>769</v>
      </c>
      <c r="U283" s="130">
        <v>11</v>
      </c>
      <c r="V283" s="130">
        <v>84</v>
      </c>
      <c r="W283" s="130">
        <v>72</v>
      </c>
      <c r="X283" s="130">
        <v>378</v>
      </c>
      <c r="Y283" s="130">
        <v>238</v>
      </c>
      <c r="Z283" s="131">
        <v>783</v>
      </c>
      <c r="AA283" s="130">
        <v>12</v>
      </c>
      <c r="AB283" s="130">
        <v>94</v>
      </c>
      <c r="AC283" s="130">
        <v>86</v>
      </c>
      <c r="AD283" s="130">
        <v>400</v>
      </c>
      <c r="AE283" s="130">
        <v>228</v>
      </c>
      <c r="AF283" s="131">
        <v>820</v>
      </c>
      <c r="AG283" s="130">
        <v>3954</v>
      </c>
    </row>
    <row r="284" spans="2:33" s="132" customFormat="1" ht="13.9" customHeight="1">
      <c r="B284" s="137" t="s">
        <v>96</v>
      </c>
      <c r="C284" s="138">
        <v>1</v>
      </c>
      <c r="D284" s="138"/>
      <c r="E284" s="138">
        <v>3</v>
      </c>
      <c r="F284" s="138">
        <v>5</v>
      </c>
      <c r="G284" s="138">
        <v>2</v>
      </c>
      <c r="H284" s="139">
        <v>11</v>
      </c>
      <c r="I284" s="138">
        <v>1</v>
      </c>
      <c r="J284" s="138">
        <v>1</v>
      </c>
      <c r="K284" s="138">
        <v>1</v>
      </c>
      <c r="L284" s="138">
        <v>4</v>
      </c>
      <c r="M284" s="138">
        <v>1</v>
      </c>
      <c r="N284" s="139">
        <v>8</v>
      </c>
      <c r="O284" s="138"/>
      <c r="P284" s="138">
        <v>4</v>
      </c>
      <c r="Q284" s="138">
        <v>2</v>
      </c>
      <c r="R284" s="138">
        <v>8</v>
      </c>
      <c r="S284" s="138">
        <v>3</v>
      </c>
      <c r="T284" s="139">
        <v>17</v>
      </c>
      <c r="U284" s="138">
        <v>1</v>
      </c>
      <c r="V284" s="138">
        <v>3</v>
      </c>
      <c r="W284" s="138"/>
      <c r="X284" s="138">
        <v>4</v>
      </c>
      <c r="Y284" s="138">
        <v>4</v>
      </c>
      <c r="Z284" s="139">
        <v>12</v>
      </c>
      <c r="AA284" s="138"/>
      <c r="AB284" s="138">
        <v>5</v>
      </c>
      <c r="AC284" s="138">
        <v>1</v>
      </c>
      <c r="AD284" s="138">
        <v>9</v>
      </c>
      <c r="AE284" s="138">
        <v>4</v>
      </c>
      <c r="AF284" s="139">
        <v>19</v>
      </c>
      <c r="AG284" s="140">
        <v>67</v>
      </c>
    </row>
    <row r="285" spans="2:33" s="132" customFormat="1" ht="13.9" customHeight="1">
      <c r="B285" s="137" t="s">
        <v>86</v>
      </c>
      <c r="C285" s="138">
        <v>1</v>
      </c>
      <c r="D285" s="138">
        <v>2</v>
      </c>
      <c r="E285" s="138">
        <v>1</v>
      </c>
      <c r="F285" s="138">
        <v>3</v>
      </c>
      <c r="G285" s="138"/>
      <c r="H285" s="139">
        <v>7</v>
      </c>
      <c r="I285" s="138">
        <v>1</v>
      </c>
      <c r="J285" s="138">
        <v>2</v>
      </c>
      <c r="K285" s="138">
        <v>2</v>
      </c>
      <c r="L285" s="138">
        <v>4</v>
      </c>
      <c r="M285" s="138">
        <v>1</v>
      </c>
      <c r="N285" s="139">
        <v>10</v>
      </c>
      <c r="O285" s="138"/>
      <c r="P285" s="138">
        <v>3</v>
      </c>
      <c r="Q285" s="138"/>
      <c r="R285" s="138"/>
      <c r="S285" s="138"/>
      <c r="T285" s="139">
        <v>3</v>
      </c>
      <c r="U285" s="138">
        <v>1</v>
      </c>
      <c r="V285" s="138">
        <v>1</v>
      </c>
      <c r="W285" s="138">
        <v>2</v>
      </c>
      <c r="X285" s="138">
        <v>4</v>
      </c>
      <c r="Y285" s="138">
        <v>3</v>
      </c>
      <c r="Z285" s="139">
        <v>11</v>
      </c>
      <c r="AA285" s="138"/>
      <c r="AB285" s="138">
        <v>4</v>
      </c>
      <c r="AC285" s="138">
        <v>2</v>
      </c>
      <c r="AD285" s="138">
        <v>6</v>
      </c>
      <c r="AE285" s="138">
        <v>1</v>
      </c>
      <c r="AF285" s="139">
        <v>13</v>
      </c>
      <c r="AG285" s="140">
        <v>44</v>
      </c>
    </row>
    <row r="286" spans="2:33" s="132" customFormat="1" ht="13.9" customHeight="1">
      <c r="B286" s="137" t="s">
        <v>78</v>
      </c>
      <c r="C286" s="138"/>
      <c r="D286" s="138"/>
      <c r="E286" s="138"/>
      <c r="F286" s="138"/>
      <c r="G286" s="138"/>
      <c r="H286" s="139"/>
      <c r="I286" s="138"/>
      <c r="J286" s="138"/>
      <c r="K286" s="138"/>
      <c r="L286" s="138"/>
      <c r="M286" s="138"/>
      <c r="N286" s="139"/>
      <c r="O286" s="138"/>
      <c r="P286" s="138"/>
      <c r="Q286" s="138"/>
      <c r="R286" s="138"/>
      <c r="S286" s="138"/>
      <c r="T286" s="139"/>
      <c r="U286" s="138"/>
      <c r="V286" s="138"/>
      <c r="W286" s="138"/>
      <c r="X286" s="138"/>
      <c r="Y286" s="138"/>
      <c r="Z286" s="139"/>
      <c r="AA286" s="138"/>
      <c r="AB286" s="138">
        <v>1</v>
      </c>
      <c r="AC286" s="138"/>
      <c r="AD286" s="138"/>
      <c r="AE286" s="138"/>
      <c r="AF286" s="139">
        <v>1</v>
      </c>
      <c r="AG286" s="140">
        <v>1</v>
      </c>
    </row>
    <row r="287" spans="2:33" s="132" customFormat="1" ht="13.9" customHeight="1">
      <c r="B287" s="137" t="s">
        <v>101</v>
      </c>
      <c r="C287" s="138"/>
      <c r="D287" s="138">
        <v>1</v>
      </c>
      <c r="E287" s="138"/>
      <c r="F287" s="138">
        <v>1</v>
      </c>
      <c r="G287" s="138">
        <v>1</v>
      </c>
      <c r="H287" s="139">
        <v>3</v>
      </c>
      <c r="I287" s="138"/>
      <c r="J287" s="138"/>
      <c r="K287" s="138"/>
      <c r="L287" s="138">
        <v>3</v>
      </c>
      <c r="M287" s="138">
        <v>1</v>
      </c>
      <c r="N287" s="139">
        <v>4</v>
      </c>
      <c r="O287" s="138"/>
      <c r="P287" s="138">
        <v>1</v>
      </c>
      <c r="Q287" s="138"/>
      <c r="R287" s="138">
        <v>2</v>
      </c>
      <c r="S287" s="138"/>
      <c r="T287" s="139">
        <v>3</v>
      </c>
      <c r="U287" s="138"/>
      <c r="V287" s="138"/>
      <c r="W287" s="138"/>
      <c r="X287" s="138">
        <v>1</v>
      </c>
      <c r="Y287" s="138"/>
      <c r="Z287" s="139">
        <v>1</v>
      </c>
      <c r="AA287" s="138"/>
      <c r="AB287" s="138"/>
      <c r="AC287" s="138"/>
      <c r="AD287" s="138">
        <v>4</v>
      </c>
      <c r="AE287" s="138"/>
      <c r="AF287" s="139">
        <v>4</v>
      </c>
      <c r="AG287" s="140">
        <v>15</v>
      </c>
    </row>
    <row r="288" spans="2:33" s="132" customFormat="1" ht="13.9" customHeight="1">
      <c r="B288" s="137" t="s">
        <v>77</v>
      </c>
      <c r="C288" s="138"/>
      <c r="D288" s="138"/>
      <c r="E288" s="138"/>
      <c r="F288" s="138">
        <v>2</v>
      </c>
      <c r="G288" s="138"/>
      <c r="H288" s="139">
        <v>2</v>
      </c>
      <c r="I288" s="138"/>
      <c r="J288" s="138"/>
      <c r="K288" s="138"/>
      <c r="L288" s="138"/>
      <c r="M288" s="138">
        <v>1</v>
      </c>
      <c r="N288" s="139">
        <v>1</v>
      </c>
      <c r="O288" s="138"/>
      <c r="P288" s="138"/>
      <c r="Q288" s="138"/>
      <c r="R288" s="138">
        <v>2</v>
      </c>
      <c r="S288" s="138"/>
      <c r="T288" s="139">
        <v>2</v>
      </c>
      <c r="U288" s="138"/>
      <c r="V288" s="138"/>
      <c r="W288" s="138">
        <v>1</v>
      </c>
      <c r="X288" s="138"/>
      <c r="Y288" s="138"/>
      <c r="Z288" s="139">
        <v>1</v>
      </c>
      <c r="AA288" s="138"/>
      <c r="AB288" s="138"/>
      <c r="AC288" s="138">
        <v>1</v>
      </c>
      <c r="AD288" s="138">
        <v>1</v>
      </c>
      <c r="AE288" s="138"/>
      <c r="AF288" s="139">
        <v>2</v>
      </c>
      <c r="AG288" s="140">
        <v>8</v>
      </c>
    </row>
    <row r="289" spans="2:33" s="132" customFormat="1" ht="13.9" customHeight="1">
      <c r="B289" s="137" t="s">
        <v>87</v>
      </c>
      <c r="C289" s="138"/>
      <c r="D289" s="138"/>
      <c r="E289" s="138">
        <v>1</v>
      </c>
      <c r="F289" s="138">
        <v>1</v>
      </c>
      <c r="G289" s="138"/>
      <c r="H289" s="139">
        <v>2</v>
      </c>
      <c r="I289" s="138"/>
      <c r="J289" s="138"/>
      <c r="K289" s="138">
        <v>1</v>
      </c>
      <c r="L289" s="138">
        <v>3</v>
      </c>
      <c r="M289" s="138"/>
      <c r="N289" s="139">
        <v>4</v>
      </c>
      <c r="O289" s="138"/>
      <c r="P289" s="138"/>
      <c r="Q289" s="138"/>
      <c r="R289" s="138"/>
      <c r="S289" s="138"/>
      <c r="T289" s="139"/>
      <c r="U289" s="138"/>
      <c r="V289" s="138"/>
      <c r="W289" s="138"/>
      <c r="X289" s="138">
        <v>1</v>
      </c>
      <c r="Y289" s="138"/>
      <c r="Z289" s="139">
        <v>1</v>
      </c>
      <c r="AA289" s="138"/>
      <c r="AB289" s="138">
        <v>1</v>
      </c>
      <c r="AC289" s="138">
        <v>1</v>
      </c>
      <c r="AD289" s="138">
        <v>1</v>
      </c>
      <c r="AE289" s="138"/>
      <c r="AF289" s="139">
        <v>3</v>
      </c>
      <c r="AG289" s="140">
        <v>10</v>
      </c>
    </row>
    <row r="290" spans="2:33" s="132" customFormat="1" ht="13.9" customHeight="1">
      <c r="B290" s="137" t="s">
        <v>98</v>
      </c>
      <c r="C290" s="138">
        <v>1</v>
      </c>
      <c r="D290" s="138"/>
      <c r="E290" s="138">
        <v>3</v>
      </c>
      <c r="F290" s="138">
        <v>9</v>
      </c>
      <c r="G290" s="138">
        <v>6</v>
      </c>
      <c r="H290" s="139">
        <v>19</v>
      </c>
      <c r="I290" s="138"/>
      <c r="J290" s="138">
        <v>2</v>
      </c>
      <c r="K290" s="138">
        <v>1</v>
      </c>
      <c r="L290" s="138">
        <v>8</v>
      </c>
      <c r="M290" s="138">
        <v>4</v>
      </c>
      <c r="N290" s="139">
        <v>15</v>
      </c>
      <c r="O290" s="138"/>
      <c r="P290" s="138">
        <v>2</v>
      </c>
      <c r="Q290" s="138">
        <v>4</v>
      </c>
      <c r="R290" s="138">
        <v>9</v>
      </c>
      <c r="S290" s="138">
        <v>6</v>
      </c>
      <c r="T290" s="139">
        <v>21</v>
      </c>
      <c r="U290" s="138"/>
      <c r="V290" s="138">
        <v>2</v>
      </c>
      <c r="W290" s="138"/>
      <c r="X290" s="138">
        <v>12</v>
      </c>
      <c r="Y290" s="138">
        <v>3</v>
      </c>
      <c r="Z290" s="139">
        <v>17</v>
      </c>
      <c r="AA290" s="138"/>
      <c r="AB290" s="138">
        <v>2</v>
      </c>
      <c r="AC290" s="138">
        <v>2</v>
      </c>
      <c r="AD290" s="138">
        <v>11</v>
      </c>
      <c r="AE290" s="138">
        <v>2</v>
      </c>
      <c r="AF290" s="139">
        <v>17</v>
      </c>
      <c r="AG290" s="140">
        <v>89</v>
      </c>
    </row>
    <row r="291" spans="2:33" s="132" customFormat="1" ht="13.9" customHeight="1">
      <c r="B291" s="137" t="s">
        <v>92</v>
      </c>
      <c r="C291" s="138"/>
      <c r="D291" s="138">
        <v>1</v>
      </c>
      <c r="E291" s="138">
        <v>8</v>
      </c>
      <c r="F291" s="138">
        <v>39</v>
      </c>
      <c r="G291" s="138">
        <v>34</v>
      </c>
      <c r="H291" s="139">
        <v>82</v>
      </c>
      <c r="I291" s="138"/>
      <c r="J291" s="138">
        <v>1</v>
      </c>
      <c r="K291" s="138">
        <v>8</v>
      </c>
      <c r="L291" s="138">
        <v>40</v>
      </c>
      <c r="M291" s="138">
        <v>32</v>
      </c>
      <c r="N291" s="139">
        <v>81</v>
      </c>
      <c r="O291" s="138"/>
      <c r="P291" s="138">
        <v>2</v>
      </c>
      <c r="Q291" s="138">
        <v>8</v>
      </c>
      <c r="R291" s="138">
        <v>40</v>
      </c>
      <c r="S291" s="138">
        <v>37</v>
      </c>
      <c r="T291" s="139">
        <v>87</v>
      </c>
      <c r="U291" s="138"/>
      <c r="V291" s="138"/>
      <c r="W291" s="138">
        <v>8</v>
      </c>
      <c r="X291" s="138">
        <v>40</v>
      </c>
      <c r="Y291" s="138">
        <v>33</v>
      </c>
      <c r="Z291" s="139">
        <v>81</v>
      </c>
      <c r="AA291" s="138"/>
      <c r="AB291" s="138"/>
      <c r="AC291" s="138">
        <v>8</v>
      </c>
      <c r="AD291" s="138">
        <v>40</v>
      </c>
      <c r="AE291" s="138">
        <v>33</v>
      </c>
      <c r="AF291" s="139">
        <v>81</v>
      </c>
      <c r="AG291" s="140">
        <v>412</v>
      </c>
    </row>
    <row r="292" spans="2:33" s="132" customFormat="1" ht="13.9" customHeight="1">
      <c r="B292" s="137" t="s">
        <v>91</v>
      </c>
      <c r="C292" s="138">
        <v>1</v>
      </c>
      <c r="D292" s="138">
        <v>11</v>
      </c>
      <c r="E292" s="138">
        <v>4</v>
      </c>
      <c r="F292" s="138"/>
      <c r="G292" s="138"/>
      <c r="H292" s="139">
        <v>16</v>
      </c>
      <c r="I292" s="138">
        <v>1</v>
      </c>
      <c r="J292" s="138">
        <v>11</v>
      </c>
      <c r="K292" s="138">
        <v>6</v>
      </c>
      <c r="L292" s="138"/>
      <c r="M292" s="138"/>
      <c r="N292" s="139">
        <v>18</v>
      </c>
      <c r="O292" s="138">
        <v>1</v>
      </c>
      <c r="P292" s="138">
        <v>11</v>
      </c>
      <c r="Q292" s="138">
        <v>6</v>
      </c>
      <c r="R292" s="138"/>
      <c r="S292" s="138"/>
      <c r="T292" s="139">
        <v>18</v>
      </c>
      <c r="U292" s="138">
        <v>1</v>
      </c>
      <c r="V292" s="138">
        <v>11</v>
      </c>
      <c r="W292" s="138">
        <v>5</v>
      </c>
      <c r="X292" s="138"/>
      <c r="Y292" s="138"/>
      <c r="Z292" s="139">
        <v>17</v>
      </c>
      <c r="AA292" s="138">
        <v>1</v>
      </c>
      <c r="AB292" s="138">
        <v>11</v>
      </c>
      <c r="AC292" s="138">
        <v>4</v>
      </c>
      <c r="AD292" s="138"/>
      <c r="AE292" s="138"/>
      <c r="AF292" s="139">
        <v>16</v>
      </c>
      <c r="AG292" s="140">
        <v>85</v>
      </c>
    </row>
    <row r="293" spans="2:33" s="132" customFormat="1" ht="13.9" customHeight="1">
      <c r="B293" s="137" t="s">
        <v>93</v>
      </c>
      <c r="C293" s="138"/>
      <c r="D293" s="138">
        <v>1</v>
      </c>
      <c r="E293" s="138">
        <v>7</v>
      </c>
      <c r="F293" s="138">
        <v>26</v>
      </c>
      <c r="G293" s="138">
        <v>3</v>
      </c>
      <c r="H293" s="139">
        <v>37</v>
      </c>
      <c r="I293" s="138"/>
      <c r="J293" s="138"/>
      <c r="K293" s="138">
        <v>7</v>
      </c>
      <c r="L293" s="138">
        <v>31</v>
      </c>
      <c r="M293" s="138">
        <v>5</v>
      </c>
      <c r="N293" s="139">
        <v>43</v>
      </c>
      <c r="O293" s="138"/>
      <c r="P293" s="138">
        <v>2</v>
      </c>
      <c r="Q293" s="138">
        <v>7</v>
      </c>
      <c r="R293" s="138">
        <v>25</v>
      </c>
      <c r="S293" s="138">
        <v>5</v>
      </c>
      <c r="T293" s="139">
        <v>39</v>
      </c>
      <c r="U293" s="138"/>
      <c r="V293" s="138"/>
      <c r="W293" s="138">
        <v>7</v>
      </c>
      <c r="X293" s="138">
        <v>29</v>
      </c>
      <c r="Y293" s="138">
        <v>7</v>
      </c>
      <c r="Z293" s="139">
        <v>43</v>
      </c>
      <c r="AA293" s="138"/>
      <c r="AB293" s="138"/>
      <c r="AC293" s="138">
        <v>8</v>
      </c>
      <c r="AD293" s="138">
        <v>30</v>
      </c>
      <c r="AE293" s="138">
        <v>4</v>
      </c>
      <c r="AF293" s="139">
        <v>42</v>
      </c>
      <c r="AG293" s="140">
        <v>204</v>
      </c>
    </row>
    <row r="294" spans="2:33" s="132" customFormat="1" ht="13.9" customHeight="1">
      <c r="B294" s="137" t="s">
        <v>94</v>
      </c>
      <c r="C294" s="138"/>
      <c r="D294" s="138"/>
      <c r="E294" s="138"/>
      <c r="F294" s="138">
        <v>4</v>
      </c>
      <c r="G294" s="138">
        <v>4</v>
      </c>
      <c r="H294" s="139">
        <v>8</v>
      </c>
      <c r="I294" s="138"/>
      <c r="J294" s="138">
        <v>2</v>
      </c>
      <c r="K294" s="138">
        <v>1</v>
      </c>
      <c r="L294" s="138">
        <v>13</v>
      </c>
      <c r="M294" s="138">
        <v>13</v>
      </c>
      <c r="N294" s="139">
        <v>29</v>
      </c>
      <c r="O294" s="138"/>
      <c r="P294" s="138"/>
      <c r="Q294" s="138">
        <v>2</v>
      </c>
      <c r="R294" s="138">
        <v>11</v>
      </c>
      <c r="S294" s="138">
        <v>16</v>
      </c>
      <c r="T294" s="139">
        <v>29</v>
      </c>
      <c r="U294" s="138"/>
      <c r="V294" s="138"/>
      <c r="W294" s="138"/>
      <c r="X294" s="138">
        <v>11</v>
      </c>
      <c r="Y294" s="138">
        <v>18</v>
      </c>
      <c r="Z294" s="139">
        <v>29</v>
      </c>
      <c r="AA294" s="138"/>
      <c r="AB294" s="138">
        <v>2</v>
      </c>
      <c r="AC294" s="138">
        <v>2</v>
      </c>
      <c r="AD294" s="138">
        <v>10</v>
      </c>
      <c r="AE294" s="138">
        <v>13</v>
      </c>
      <c r="AF294" s="139">
        <v>27</v>
      </c>
      <c r="AG294" s="140">
        <v>122</v>
      </c>
    </row>
    <row r="295" spans="2:33" s="132" customFormat="1" ht="13.9" customHeight="1">
      <c r="B295" s="137" t="s">
        <v>102</v>
      </c>
      <c r="C295" s="138"/>
      <c r="D295" s="138">
        <v>1</v>
      </c>
      <c r="E295" s="138">
        <v>8</v>
      </c>
      <c r="F295" s="138">
        <v>38</v>
      </c>
      <c r="G295" s="138">
        <v>17</v>
      </c>
      <c r="H295" s="139">
        <v>64</v>
      </c>
      <c r="I295" s="138"/>
      <c r="J295" s="138"/>
      <c r="K295" s="138">
        <v>5</v>
      </c>
      <c r="L295" s="138">
        <v>31</v>
      </c>
      <c r="M295" s="138">
        <v>13</v>
      </c>
      <c r="N295" s="139">
        <v>49</v>
      </c>
      <c r="O295" s="138"/>
      <c r="P295" s="138"/>
      <c r="Q295" s="138">
        <v>4</v>
      </c>
      <c r="R295" s="138">
        <v>20</v>
      </c>
      <c r="S295" s="138">
        <v>4</v>
      </c>
      <c r="T295" s="139">
        <v>28</v>
      </c>
      <c r="U295" s="138"/>
      <c r="V295" s="138"/>
      <c r="W295" s="138">
        <v>2</v>
      </c>
      <c r="X295" s="138">
        <v>25</v>
      </c>
      <c r="Y295" s="138">
        <v>8</v>
      </c>
      <c r="Z295" s="139">
        <v>35</v>
      </c>
      <c r="AA295" s="138"/>
      <c r="AB295" s="138"/>
      <c r="AC295" s="138">
        <v>7</v>
      </c>
      <c r="AD295" s="138">
        <v>25</v>
      </c>
      <c r="AE295" s="138">
        <v>5</v>
      </c>
      <c r="AF295" s="139">
        <v>37</v>
      </c>
      <c r="AG295" s="140">
        <v>213</v>
      </c>
    </row>
    <row r="296" spans="2:33" s="132" customFormat="1" ht="13.9" customHeight="1">
      <c r="B296" s="137" t="s">
        <v>82</v>
      </c>
      <c r="C296" s="138">
        <v>1</v>
      </c>
      <c r="D296" s="138">
        <v>5</v>
      </c>
      <c r="E296" s="138">
        <v>6</v>
      </c>
      <c r="F296" s="138">
        <v>14</v>
      </c>
      <c r="G296" s="138">
        <v>3</v>
      </c>
      <c r="H296" s="139">
        <v>29</v>
      </c>
      <c r="I296" s="138"/>
      <c r="J296" s="138">
        <v>3</v>
      </c>
      <c r="K296" s="138">
        <v>2</v>
      </c>
      <c r="L296" s="138">
        <v>14</v>
      </c>
      <c r="M296" s="138">
        <v>6</v>
      </c>
      <c r="N296" s="139">
        <v>25</v>
      </c>
      <c r="O296" s="138">
        <v>1</v>
      </c>
      <c r="P296" s="138">
        <v>3</v>
      </c>
      <c r="Q296" s="138">
        <v>5</v>
      </c>
      <c r="R296" s="138">
        <v>22</v>
      </c>
      <c r="S296" s="138">
        <v>6</v>
      </c>
      <c r="T296" s="139">
        <v>37</v>
      </c>
      <c r="U296" s="138">
        <v>1</v>
      </c>
      <c r="V296" s="138">
        <v>3</v>
      </c>
      <c r="W296" s="138">
        <v>2</v>
      </c>
      <c r="X296" s="138">
        <v>14</v>
      </c>
      <c r="Y296" s="138">
        <v>7</v>
      </c>
      <c r="Z296" s="139">
        <v>27</v>
      </c>
      <c r="AA296" s="138">
        <v>1</v>
      </c>
      <c r="AB296" s="138">
        <v>4</v>
      </c>
      <c r="AC296" s="138">
        <v>2</v>
      </c>
      <c r="AD296" s="138">
        <v>15</v>
      </c>
      <c r="AE296" s="138">
        <v>2</v>
      </c>
      <c r="AF296" s="139">
        <v>24</v>
      </c>
      <c r="AG296" s="140">
        <v>142</v>
      </c>
    </row>
    <row r="297" spans="2:33" s="132" customFormat="1" ht="13.9" customHeight="1">
      <c r="B297" s="137" t="s">
        <v>85</v>
      </c>
      <c r="C297" s="138">
        <v>1</v>
      </c>
      <c r="D297" s="138"/>
      <c r="E297" s="138">
        <v>3</v>
      </c>
      <c r="F297" s="138">
        <v>14</v>
      </c>
      <c r="G297" s="138">
        <v>5</v>
      </c>
      <c r="H297" s="139">
        <v>23</v>
      </c>
      <c r="I297" s="138">
        <v>1</v>
      </c>
      <c r="J297" s="138">
        <v>2</v>
      </c>
      <c r="K297" s="138">
        <v>4</v>
      </c>
      <c r="L297" s="138">
        <v>10</v>
      </c>
      <c r="M297" s="138">
        <v>9</v>
      </c>
      <c r="N297" s="139">
        <v>26</v>
      </c>
      <c r="O297" s="138"/>
      <c r="P297" s="138"/>
      <c r="Q297" s="138">
        <v>1</v>
      </c>
      <c r="R297" s="138">
        <v>12</v>
      </c>
      <c r="S297" s="138">
        <v>7</v>
      </c>
      <c r="T297" s="139">
        <v>20</v>
      </c>
      <c r="U297" s="138">
        <v>1</v>
      </c>
      <c r="V297" s="138">
        <v>3</v>
      </c>
      <c r="W297" s="138">
        <v>1</v>
      </c>
      <c r="X297" s="138">
        <v>18</v>
      </c>
      <c r="Y297" s="138">
        <v>8</v>
      </c>
      <c r="Z297" s="139">
        <v>31</v>
      </c>
      <c r="AA297" s="138">
        <v>1</v>
      </c>
      <c r="AB297" s="138">
        <v>6</v>
      </c>
      <c r="AC297" s="138">
        <v>4</v>
      </c>
      <c r="AD297" s="138">
        <v>12</v>
      </c>
      <c r="AE297" s="138">
        <v>6</v>
      </c>
      <c r="AF297" s="139">
        <v>29</v>
      </c>
      <c r="AG297" s="140">
        <v>129</v>
      </c>
    </row>
    <row r="298" spans="2:33" s="132" customFormat="1" ht="13.9" customHeight="1">
      <c r="B298" s="137" t="s">
        <v>80</v>
      </c>
      <c r="C298" s="138">
        <v>1</v>
      </c>
      <c r="D298" s="138">
        <v>11</v>
      </c>
      <c r="E298" s="138">
        <v>8</v>
      </c>
      <c r="F298" s="138">
        <v>40</v>
      </c>
      <c r="G298" s="138">
        <v>33</v>
      </c>
      <c r="H298" s="139">
        <v>93</v>
      </c>
      <c r="I298" s="138">
        <v>1</v>
      </c>
      <c r="J298" s="138">
        <v>11</v>
      </c>
      <c r="K298" s="138">
        <v>8</v>
      </c>
      <c r="L298" s="138">
        <v>40</v>
      </c>
      <c r="M298" s="138">
        <v>34</v>
      </c>
      <c r="N298" s="139">
        <v>94</v>
      </c>
      <c r="O298" s="138">
        <v>1</v>
      </c>
      <c r="P298" s="138">
        <v>11</v>
      </c>
      <c r="Q298" s="138">
        <v>8</v>
      </c>
      <c r="R298" s="138">
        <v>39</v>
      </c>
      <c r="S298" s="138">
        <v>30</v>
      </c>
      <c r="T298" s="139">
        <v>89</v>
      </c>
      <c r="U298" s="138">
        <v>1</v>
      </c>
      <c r="V298" s="138">
        <v>11</v>
      </c>
      <c r="W298" s="138">
        <v>8</v>
      </c>
      <c r="X298" s="138">
        <v>39</v>
      </c>
      <c r="Y298" s="138">
        <v>34</v>
      </c>
      <c r="Z298" s="139">
        <v>93</v>
      </c>
      <c r="AA298" s="138">
        <v>1</v>
      </c>
      <c r="AB298" s="138">
        <v>11</v>
      </c>
      <c r="AC298" s="138">
        <v>7</v>
      </c>
      <c r="AD298" s="138">
        <v>40</v>
      </c>
      <c r="AE298" s="138">
        <v>34</v>
      </c>
      <c r="AF298" s="139">
        <v>93</v>
      </c>
      <c r="AG298" s="140">
        <v>462</v>
      </c>
    </row>
    <row r="299" spans="2:33" s="132" customFormat="1" ht="13.9" customHeight="1">
      <c r="B299" s="137" t="s">
        <v>103</v>
      </c>
      <c r="C299" s="138"/>
      <c r="D299" s="138"/>
      <c r="E299" s="138"/>
      <c r="F299" s="138">
        <v>2</v>
      </c>
      <c r="G299" s="138"/>
      <c r="H299" s="139">
        <v>2</v>
      </c>
      <c r="I299" s="138"/>
      <c r="J299" s="138"/>
      <c r="K299" s="138"/>
      <c r="L299" s="138">
        <v>4</v>
      </c>
      <c r="M299" s="138"/>
      <c r="N299" s="139">
        <v>4</v>
      </c>
      <c r="O299" s="138"/>
      <c r="P299" s="138"/>
      <c r="Q299" s="138"/>
      <c r="R299" s="138">
        <v>1</v>
      </c>
      <c r="S299" s="138">
        <v>1</v>
      </c>
      <c r="T299" s="139">
        <v>2</v>
      </c>
      <c r="U299" s="138"/>
      <c r="V299" s="138"/>
      <c r="W299" s="138"/>
      <c r="X299" s="138">
        <v>1</v>
      </c>
      <c r="Y299" s="138"/>
      <c r="Z299" s="139">
        <v>1</v>
      </c>
      <c r="AA299" s="138"/>
      <c r="AB299" s="138"/>
      <c r="AC299" s="138"/>
      <c r="AD299" s="138"/>
      <c r="AE299" s="138"/>
      <c r="AF299" s="139"/>
      <c r="AG299" s="140">
        <v>9</v>
      </c>
    </row>
    <row r="300" spans="2:33" s="132" customFormat="1" ht="13.9" customHeight="1">
      <c r="B300" s="137" t="s">
        <v>105</v>
      </c>
      <c r="C300" s="138">
        <v>1</v>
      </c>
      <c r="D300" s="138">
        <v>11</v>
      </c>
      <c r="E300" s="138">
        <v>8</v>
      </c>
      <c r="F300" s="138">
        <v>40</v>
      </c>
      <c r="G300" s="138">
        <v>34</v>
      </c>
      <c r="H300" s="139">
        <v>94</v>
      </c>
      <c r="I300" s="138">
        <v>1</v>
      </c>
      <c r="J300" s="138">
        <v>11</v>
      </c>
      <c r="K300" s="138">
        <v>8</v>
      </c>
      <c r="L300" s="138">
        <v>40</v>
      </c>
      <c r="M300" s="138">
        <v>34</v>
      </c>
      <c r="N300" s="139">
        <v>94</v>
      </c>
      <c r="O300" s="138">
        <v>1</v>
      </c>
      <c r="P300" s="138">
        <v>11</v>
      </c>
      <c r="Q300" s="138">
        <v>8</v>
      </c>
      <c r="R300" s="138">
        <v>40</v>
      </c>
      <c r="S300" s="138">
        <v>34</v>
      </c>
      <c r="T300" s="139">
        <v>94</v>
      </c>
      <c r="U300" s="138">
        <v>1</v>
      </c>
      <c r="V300" s="138">
        <v>11</v>
      </c>
      <c r="W300" s="138">
        <v>8</v>
      </c>
      <c r="X300" s="138">
        <v>40</v>
      </c>
      <c r="Y300" s="138">
        <v>32</v>
      </c>
      <c r="Z300" s="139">
        <v>92</v>
      </c>
      <c r="AA300" s="138">
        <v>1</v>
      </c>
      <c r="AB300" s="138">
        <v>11</v>
      </c>
      <c r="AC300" s="138">
        <v>8</v>
      </c>
      <c r="AD300" s="138">
        <v>40</v>
      </c>
      <c r="AE300" s="138">
        <v>36</v>
      </c>
      <c r="AF300" s="139">
        <v>96</v>
      </c>
      <c r="AG300" s="140">
        <v>470</v>
      </c>
    </row>
    <row r="301" spans="2:33" s="132" customFormat="1" ht="13.9" customHeight="1">
      <c r="B301" s="137" t="s">
        <v>100</v>
      </c>
      <c r="C301" s="138">
        <v>1</v>
      </c>
      <c r="D301" s="138">
        <v>7</v>
      </c>
      <c r="E301" s="138">
        <v>7</v>
      </c>
      <c r="F301" s="138">
        <v>32</v>
      </c>
      <c r="G301" s="138">
        <v>15</v>
      </c>
      <c r="H301" s="139">
        <v>62</v>
      </c>
      <c r="I301" s="138">
        <v>1</v>
      </c>
      <c r="J301" s="138">
        <v>7</v>
      </c>
      <c r="K301" s="138">
        <v>8</v>
      </c>
      <c r="L301" s="138">
        <v>30</v>
      </c>
      <c r="M301" s="138">
        <v>14</v>
      </c>
      <c r="N301" s="139">
        <v>60</v>
      </c>
      <c r="O301" s="138">
        <v>1</v>
      </c>
      <c r="P301" s="138">
        <v>9</v>
      </c>
      <c r="Q301" s="138">
        <v>5</v>
      </c>
      <c r="R301" s="138">
        <v>26</v>
      </c>
      <c r="S301" s="138">
        <v>13</v>
      </c>
      <c r="T301" s="139">
        <v>54</v>
      </c>
      <c r="U301" s="138">
        <v>1</v>
      </c>
      <c r="V301" s="138">
        <v>9</v>
      </c>
      <c r="W301" s="138">
        <v>5</v>
      </c>
      <c r="X301" s="138">
        <v>31</v>
      </c>
      <c r="Y301" s="138">
        <v>14</v>
      </c>
      <c r="Z301" s="139">
        <v>60</v>
      </c>
      <c r="AA301" s="138">
        <v>1</v>
      </c>
      <c r="AB301" s="138">
        <v>8</v>
      </c>
      <c r="AC301" s="138">
        <v>7</v>
      </c>
      <c r="AD301" s="138">
        <v>36</v>
      </c>
      <c r="AE301" s="138">
        <v>18</v>
      </c>
      <c r="AF301" s="139">
        <v>70</v>
      </c>
      <c r="AG301" s="140">
        <v>306</v>
      </c>
    </row>
    <row r="302" spans="2:33" s="132" customFormat="1" ht="13.9" customHeight="1">
      <c r="B302" s="137" t="s">
        <v>81</v>
      </c>
      <c r="C302" s="138">
        <v>1</v>
      </c>
      <c r="D302" s="138">
        <v>5</v>
      </c>
      <c r="E302" s="138">
        <v>5</v>
      </c>
      <c r="F302" s="138">
        <v>30</v>
      </c>
      <c r="G302" s="138">
        <v>6</v>
      </c>
      <c r="H302" s="139">
        <v>47</v>
      </c>
      <c r="I302" s="138">
        <v>1</v>
      </c>
      <c r="J302" s="138">
        <v>9</v>
      </c>
      <c r="K302" s="138">
        <v>7</v>
      </c>
      <c r="L302" s="138">
        <v>28</v>
      </c>
      <c r="M302" s="138">
        <v>13</v>
      </c>
      <c r="N302" s="139">
        <v>58</v>
      </c>
      <c r="O302" s="138">
        <v>1</v>
      </c>
      <c r="P302" s="138">
        <v>10</v>
      </c>
      <c r="Q302" s="138">
        <v>5</v>
      </c>
      <c r="R302" s="138">
        <v>27</v>
      </c>
      <c r="S302" s="138">
        <v>5</v>
      </c>
      <c r="T302" s="139">
        <v>48</v>
      </c>
      <c r="U302" s="138"/>
      <c r="V302" s="138">
        <v>2</v>
      </c>
      <c r="W302" s="138">
        <v>6</v>
      </c>
      <c r="X302" s="138">
        <v>22</v>
      </c>
      <c r="Y302" s="138">
        <v>6</v>
      </c>
      <c r="Z302" s="139">
        <v>36</v>
      </c>
      <c r="AA302" s="138"/>
      <c r="AB302" s="138">
        <v>2</v>
      </c>
      <c r="AC302" s="138">
        <v>2</v>
      </c>
      <c r="AD302" s="138">
        <v>23</v>
      </c>
      <c r="AE302" s="138">
        <v>6</v>
      </c>
      <c r="AF302" s="139">
        <v>33</v>
      </c>
      <c r="AG302" s="140">
        <v>222</v>
      </c>
    </row>
    <row r="303" spans="2:33" s="132" customFormat="1" ht="13.9" customHeight="1">
      <c r="B303" s="137" t="s">
        <v>95</v>
      </c>
      <c r="C303" s="138">
        <v>1</v>
      </c>
      <c r="D303" s="138">
        <v>11</v>
      </c>
      <c r="E303" s="138">
        <v>8</v>
      </c>
      <c r="F303" s="138">
        <v>40</v>
      </c>
      <c r="G303" s="138">
        <v>42</v>
      </c>
      <c r="H303" s="139">
        <v>102</v>
      </c>
      <c r="I303" s="138">
        <v>1</v>
      </c>
      <c r="J303" s="138">
        <v>11</v>
      </c>
      <c r="K303" s="138">
        <v>8</v>
      </c>
      <c r="L303" s="138">
        <v>40</v>
      </c>
      <c r="M303" s="138">
        <v>43</v>
      </c>
      <c r="N303" s="139">
        <v>103</v>
      </c>
      <c r="O303" s="138">
        <v>1</v>
      </c>
      <c r="P303" s="138">
        <v>11</v>
      </c>
      <c r="Q303" s="138">
        <v>8</v>
      </c>
      <c r="R303" s="138">
        <v>40</v>
      </c>
      <c r="S303" s="138">
        <v>44</v>
      </c>
      <c r="T303" s="139">
        <v>104</v>
      </c>
      <c r="U303" s="138">
        <v>1</v>
      </c>
      <c r="V303" s="138">
        <v>11</v>
      </c>
      <c r="W303" s="138">
        <v>8</v>
      </c>
      <c r="X303" s="138">
        <v>40</v>
      </c>
      <c r="Y303" s="138">
        <v>44</v>
      </c>
      <c r="Z303" s="139">
        <v>104</v>
      </c>
      <c r="AA303" s="138">
        <v>1</v>
      </c>
      <c r="AB303" s="138">
        <v>11</v>
      </c>
      <c r="AC303" s="138">
        <v>8</v>
      </c>
      <c r="AD303" s="138">
        <v>40</v>
      </c>
      <c r="AE303" s="138">
        <v>43</v>
      </c>
      <c r="AF303" s="139">
        <v>103</v>
      </c>
      <c r="AG303" s="140">
        <v>516</v>
      </c>
    </row>
    <row r="304" spans="2:33" s="132" customFormat="1" ht="13.9" customHeight="1">
      <c r="B304" s="137" t="s">
        <v>104</v>
      </c>
      <c r="C304" s="138">
        <v>1</v>
      </c>
      <c r="D304" s="138">
        <v>2</v>
      </c>
      <c r="E304" s="138">
        <v>5</v>
      </c>
      <c r="F304" s="138">
        <v>11</v>
      </c>
      <c r="G304" s="138">
        <v>4</v>
      </c>
      <c r="H304" s="139">
        <v>23</v>
      </c>
      <c r="I304" s="138"/>
      <c r="J304" s="138">
        <v>2</v>
      </c>
      <c r="K304" s="138">
        <v>6</v>
      </c>
      <c r="L304" s="138">
        <v>25</v>
      </c>
      <c r="M304" s="138">
        <v>6</v>
      </c>
      <c r="N304" s="139">
        <v>39</v>
      </c>
      <c r="O304" s="138"/>
      <c r="P304" s="138">
        <v>4</v>
      </c>
      <c r="Q304" s="138">
        <v>5</v>
      </c>
      <c r="R304" s="138">
        <v>8</v>
      </c>
      <c r="S304" s="138">
        <v>2</v>
      </c>
      <c r="T304" s="139">
        <v>19</v>
      </c>
      <c r="U304" s="138">
        <v>1</v>
      </c>
      <c r="V304" s="138">
        <v>7</v>
      </c>
      <c r="W304" s="138">
        <v>5</v>
      </c>
      <c r="X304" s="138">
        <v>23</v>
      </c>
      <c r="Y304" s="138">
        <v>3</v>
      </c>
      <c r="Z304" s="139">
        <v>39</v>
      </c>
      <c r="AA304" s="138">
        <v>1</v>
      </c>
      <c r="AB304" s="138">
        <v>6</v>
      </c>
      <c r="AC304" s="138">
        <v>4</v>
      </c>
      <c r="AD304" s="138">
        <v>19</v>
      </c>
      <c r="AE304" s="138">
        <v>7</v>
      </c>
      <c r="AF304" s="139">
        <v>37</v>
      </c>
      <c r="AG304" s="140">
        <v>157</v>
      </c>
    </row>
    <row r="305" spans="2:33" s="132" customFormat="1" ht="13.9" customHeight="1">
      <c r="B305" s="137" t="s">
        <v>99</v>
      </c>
      <c r="C305" s="138"/>
      <c r="D305" s="138"/>
      <c r="E305" s="138">
        <v>2</v>
      </c>
      <c r="F305" s="138">
        <v>4</v>
      </c>
      <c r="G305" s="138"/>
      <c r="H305" s="139">
        <v>6</v>
      </c>
      <c r="I305" s="138"/>
      <c r="J305" s="138">
        <v>1</v>
      </c>
      <c r="K305" s="138">
        <v>1</v>
      </c>
      <c r="L305" s="138">
        <v>8</v>
      </c>
      <c r="M305" s="138">
        <v>1</v>
      </c>
      <c r="N305" s="139">
        <v>11</v>
      </c>
      <c r="O305" s="138"/>
      <c r="P305" s="138"/>
      <c r="Q305" s="138"/>
      <c r="R305" s="138"/>
      <c r="S305" s="138"/>
      <c r="T305" s="139"/>
      <c r="U305" s="138"/>
      <c r="V305" s="138">
        <v>2</v>
      </c>
      <c r="W305" s="138"/>
      <c r="X305" s="138">
        <v>4</v>
      </c>
      <c r="Y305" s="138">
        <v>2</v>
      </c>
      <c r="Z305" s="139">
        <v>8</v>
      </c>
      <c r="AA305" s="138">
        <v>1</v>
      </c>
      <c r="AB305" s="138">
        <v>1</v>
      </c>
      <c r="AC305" s="138"/>
      <c r="AD305" s="138">
        <v>3</v>
      </c>
      <c r="AE305" s="138"/>
      <c r="AF305" s="139">
        <v>5</v>
      </c>
      <c r="AG305" s="140">
        <v>30</v>
      </c>
    </row>
    <row r="306" spans="2:33" s="132" customFormat="1" ht="13.9" customHeight="1">
      <c r="B306" s="137" t="s">
        <v>83</v>
      </c>
      <c r="C306" s="138"/>
      <c r="D306" s="138"/>
      <c r="E306" s="138">
        <v>2</v>
      </c>
      <c r="F306" s="138">
        <v>7</v>
      </c>
      <c r="G306" s="138">
        <v>1</v>
      </c>
      <c r="H306" s="139">
        <v>10</v>
      </c>
      <c r="I306" s="138"/>
      <c r="J306" s="138"/>
      <c r="K306" s="138"/>
      <c r="L306" s="138">
        <v>2</v>
      </c>
      <c r="M306" s="138">
        <v>1</v>
      </c>
      <c r="N306" s="139">
        <v>3</v>
      </c>
      <c r="O306" s="138"/>
      <c r="P306" s="138"/>
      <c r="Q306" s="138">
        <v>2</v>
      </c>
      <c r="R306" s="138">
        <v>4</v>
      </c>
      <c r="S306" s="138"/>
      <c r="T306" s="139">
        <v>6</v>
      </c>
      <c r="U306" s="138"/>
      <c r="V306" s="138"/>
      <c r="W306" s="138"/>
      <c r="X306" s="138">
        <v>2</v>
      </c>
      <c r="Y306" s="138"/>
      <c r="Z306" s="139">
        <v>2</v>
      </c>
      <c r="AA306" s="138">
        <v>1</v>
      </c>
      <c r="AB306" s="138"/>
      <c r="AC306" s="138">
        <v>3</v>
      </c>
      <c r="AD306" s="138">
        <v>4</v>
      </c>
      <c r="AE306" s="138">
        <v>2</v>
      </c>
      <c r="AF306" s="139">
        <v>10</v>
      </c>
      <c r="AG306" s="140">
        <v>31</v>
      </c>
    </row>
    <row r="307" spans="2:33" s="132" customFormat="1" ht="13.9" customHeight="1">
      <c r="B307" s="137" t="s">
        <v>90</v>
      </c>
      <c r="C307" s="138">
        <v>1</v>
      </c>
      <c r="D307" s="138"/>
      <c r="E307" s="138">
        <v>1</v>
      </c>
      <c r="F307" s="138"/>
      <c r="G307" s="138"/>
      <c r="H307" s="139">
        <v>2</v>
      </c>
      <c r="I307" s="138"/>
      <c r="J307" s="138"/>
      <c r="K307" s="138"/>
      <c r="L307" s="138"/>
      <c r="M307" s="138">
        <v>1</v>
      </c>
      <c r="N307" s="139">
        <v>1</v>
      </c>
      <c r="O307" s="138">
        <v>1</v>
      </c>
      <c r="P307" s="138"/>
      <c r="Q307" s="138">
        <v>1</v>
      </c>
      <c r="R307" s="138">
        <v>8</v>
      </c>
      <c r="S307" s="138">
        <v>3</v>
      </c>
      <c r="T307" s="139">
        <v>13</v>
      </c>
      <c r="U307" s="138"/>
      <c r="V307" s="138">
        <v>3</v>
      </c>
      <c r="W307" s="138">
        <v>2</v>
      </c>
      <c r="X307" s="138">
        <v>2</v>
      </c>
      <c r="Y307" s="138">
        <v>6</v>
      </c>
      <c r="Z307" s="139">
        <v>13</v>
      </c>
      <c r="AA307" s="138"/>
      <c r="AB307" s="138"/>
      <c r="AC307" s="138">
        <v>2</v>
      </c>
      <c r="AD307" s="138">
        <v>13</v>
      </c>
      <c r="AE307" s="138">
        <v>7</v>
      </c>
      <c r="AF307" s="139">
        <v>22</v>
      </c>
      <c r="AG307" s="140">
        <v>51</v>
      </c>
    </row>
    <row r="308" spans="2:33" s="132" customFormat="1" ht="13.9" customHeight="1">
      <c r="B308" s="137" t="s">
        <v>88</v>
      </c>
      <c r="C308" s="138">
        <v>1</v>
      </c>
      <c r="D308" s="138">
        <v>3</v>
      </c>
      <c r="E308" s="138">
        <v>3</v>
      </c>
      <c r="F308" s="138">
        <v>8</v>
      </c>
      <c r="G308" s="138"/>
      <c r="H308" s="139">
        <v>15</v>
      </c>
      <c r="I308" s="138">
        <v>1</v>
      </c>
      <c r="J308" s="138">
        <v>6</v>
      </c>
      <c r="K308" s="138">
        <v>5</v>
      </c>
      <c r="L308" s="138">
        <v>16</v>
      </c>
      <c r="M308" s="138">
        <v>3</v>
      </c>
      <c r="N308" s="139">
        <v>31</v>
      </c>
      <c r="O308" s="138">
        <v>1</v>
      </c>
      <c r="P308" s="138">
        <v>8</v>
      </c>
      <c r="Q308" s="138">
        <v>1</v>
      </c>
      <c r="R308" s="138">
        <v>17</v>
      </c>
      <c r="S308" s="138">
        <v>6</v>
      </c>
      <c r="T308" s="139">
        <v>33</v>
      </c>
      <c r="U308" s="138">
        <v>1</v>
      </c>
      <c r="V308" s="138">
        <v>5</v>
      </c>
      <c r="W308" s="138">
        <v>2</v>
      </c>
      <c r="X308" s="138">
        <v>14</v>
      </c>
      <c r="Y308" s="138">
        <v>6</v>
      </c>
      <c r="Z308" s="139">
        <v>28</v>
      </c>
      <c r="AA308" s="138">
        <v>1</v>
      </c>
      <c r="AB308" s="138">
        <v>7</v>
      </c>
      <c r="AC308" s="138">
        <v>2</v>
      </c>
      <c r="AD308" s="138">
        <v>18</v>
      </c>
      <c r="AE308" s="138">
        <v>5</v>
      </c>
      <c r="AF308" s="139">
        <v>33</v>
      </c>
      <c r="AG308" s="140">
        <v>140</v>
      </c>
    </row>
    <row r="309" spans="2:33" s="132" customFormat="1" ht="13.9" customHeight="1">
      <c r="B309" s="137" t="s">
        <v>79</v>
      </c>
      <c r="C309" s="138"/>
      <c r="D309" s="138"/>
      <c r="E309" s="138"/>
      <c r="F309" s="138">
        <v>1</v>
      </c>
      <c r="G309" s="138"/>
      <c r="H309" s="139">
        <v>1</v>
      </c>
      <c r="I309" s="138"/>
      <c r="J309" s="138"/>
      <c r="K309" s="138">
        <v>1</v>
      </c>
      <c r="L309" s="138">
        <v>1</v>
      </c>
      <c r="M309" s="138">
        <v>1</v>
      </c>
      <c r="N309" s="139">
        <v>3</v>
      </c>
      <c r="O309" s="138"/>
      <c r="P309" s="138"/>
      <c r="Q309" s="138"/>
      <c r="R309" s="138"/>
      <c r="S309" s="138"/>
      <c r="T309" s="139"/>
      <c r="U309" s="138"/>
      <c r="V309" s="138"/>
      <c r="W309" s="138"/>
      <c r="X309" s="138">
        <v>1</v>
      </c>
      <c r="Y309" s="138"/>
      <c r="Z309" s="139">
        <v>1</v>
      </c>
      <c r="AA309" s="138"/>
      <c r="AB309" s="138"/>
      <c r="AC309" s="138">
        <v>1</v>
      </c>
      <c r="AD309" s="138"/>
      <c r="AE309" s="138"/>
      <c r="AF309" s="139">
        <v>1</v>
      </c>
      <c r="AG309" s="140">
        <v>6</v>
      </c>
    </row>
    <row r="310" spans="2:33" s="132" customFormat="1" ht="13.9" customHeight="1">
      <c r="B310" s="137" t="s">
        <v>89</v>
      </c>
      <c r="C310" s="138"/>
      <c r="D310" s="138"/>
      <c r="E310" s="138"/>
      <c r="F310" s="138">
        <v>1</v>
      </c>
      <c r="G310" s="138"/>
      <c r="H310" s="139">
        <v>1</v>
      </c>
      <c r="I310" s="138"/>
      <c r="J310" s="138"/>
      <c r="K310" s="138"/>
      <c r="L310" s="138">
        <v>1</v>
      </c>
      <c r="M310" s="138"/>
      <c r="N310" s="139">
        <v>1</v>
      </c>
      <c r="O310" s="138"/>
      <c r="P310" s="138"/>
      <c r="Q310" s="138"/>
      <c r="R310" s="138">
        <v>2</v>
      </c>
      <c r="S310" s="138"/>
      <c r="T310" s="139">
        <v>2</v>
      </c>
      <c r="U310" s="138"/>
      <c r="V310" s="138"/>
      <c r="W310" s="138"/>
      <c r="X310" s="138"/>
      <c r="Y310" s="138"/>
      <c r="Z310" s="139"/>
      <c r="AA310" s="138"/>
      <c r="AB310" s="138">
        <v>1</v>
      </c>
      <c r="AC310" s="138"/>
      <c r="AD310" s="138"/>
      <c r="AE310" s="138"/>
      <c r="AF310" s="139">
        <v>1</v>
      </c>
      <c r="AG310" s="140">
        <v>5</v>
      </c>
    </row>
    <row r="311" spans="2:33" s="132" customFormat="1" ht="13.9" customHeight="1">
      <c r="B311" s="137" t="s">
        <v>84</v>
      </c>
      <c r="C311" s="138"/>
      <c r="D311" s="138"/>
      <c r="E311" s="138">
        <v>1</v>
      </c>
      <c r="F311" s="138">
        <v>1</v>
      </c>
      <c r="G311" s="138"/>
      <c r="H311" s="139">
        <v>2</v>
      </c>
      <c r="I311" s="138"/>
      <c r="J311" s="138"/>
      <c r="K311" s="138"/>
      <c r="L311" s="138">
        <v>1</v>
      </c>
      <c r="M311" s="138"/>
      <c r="N311" s="139">
        <v>1</v>
      </c>
      <c r="O311" s="138"/>
      <c r="P311" s="138"/>
      <c r="Q311" s="138"/>
      <c r="R311" s="138"/>
      <c r="S311" s="138"/>
      <c r="T311" s="139"/>
      <c r="U311" s="138"/>
      <c r="V311" s="138"/>
      <c r="W311" s="138"/>
      <c r="X311" s="138"/>
      <c r="Y311" s="138"/>
      <c r="Z311" s="139"/>
      <c r="AA311" s="138">
        <v>1</v>
      </c>
      <c r="AB311" s="138"/>
      <c r="AC311" s="138"/>
      <c r="AD311" s="138"/>
      <c r="AE311" s="138"/>
      <c r="AF311" s="139">
        <v>1</v>
      </c>
      <c r="AG311" s="140">
        <v>4</v>
      </c>
    </row>
    <row r="312" spans="2:33" s="132" customFormat="1" ht="13.9" customHeight="1" thickBot="1">
      <c r="B312" s="137" t="s">
        <v>97</v>
      </c>
      <c r="C312" s="138"/>
      <c r="D312" s="138"/>
      <c r="E312" s="138">
        <v>1</v>
      </c>
      <c r="F312" s="138"/>
      <c r="G312" s="138"/>
      <c r="H312" s="139">
        <v>1</v>
      </c>
      <c r="I312" s="138"/>
      <c r="J312" s="138"/>
      <c r="K312" s="138"/>
      <c r="L312" s="138">
        <v>2</v>
      </c>
      <c r="M312" s="138"/>
      <c r="N312" s="139">
        <v>2</v>
      </c>
      <c r="O312" s="138"/>
      <c r="P312" s="138"/>
      <c r="Q312" s="138"/>
      <c r="R312" s="138">
        <v>1</v>
      </c>
      <c r="S312" s="138"/>
      <c r="T312" s="139">
        <v>1</v>
      </c>
      <c r="U312" s="138"/>
      <c r="V312" s="138"/>
      <c r="W312" s="138"/>
      <c r="X312" s="138"/>
      <c r="Y312" s="138"/>
      <c r="Z312" s="139"/>
      <c r="AA312" s="138"/>
      <c r="AB312" s="138"/>
      <c r="AC312" s="138"/>
      <c r="AD312" s="138"/>
      <c r="AE312" s="138"/>
      <c r="AF312" s="139"/>
      <c r="AG312" s="140">
        <v>4</v>
      </c>
    </row>
    <row r="313" spans="2:33" s="128" customFormat="1" ht="13.9" customHeight="1" thickBot="1">
      <c r="B313" s="129" t="s">
        <v>521</v>
      </c>
      <c r="C313" s="130">
        <v>11</v>
      </c>
      <c r="D313" s="130">
        <v>97</v>
      </c>
      <c r="E313" s="130">
        <v>87</v>
      </c>
      <c r="F313" s="130">
        <v>398</v>
      </c>
      <c r="G313" s="130">
        <v>270</v>
      </c>
      <c r="H313" s="131">
        <v>863</v>
      </c>
      <c r="I313" s="130">
        <v>11</v>
      </c>
      <c r="J313" s="130">
        <v>94</v>
      </c>
      <c r="K313" s="130">
        <v>86</v>
      </c>
      <c r="L313" s="130">
        <v>423</v>
      </c>
      <c r="M313" s="130">
        <v>283</v>
      </c>
      <c r="N313" s="131">
        <v>897</v>
      </c>
      <c r="O313" s="130">
        <v>10</v>
      </c>
      <c r="P313" s="130">
        <v>88</v>
      </c>
      <c r="Q313" s="130">
        <v>80</v>
      </c>
      <c r="R313" s="130">
        <v>381</v>
      </c>
      <c r="S313" s="130">
        <v>294</v>
      </c>
      <c r="T313" s="130">
        <v>853</v>
      </c>
      <c r="U313" s="130">
        <v>14</v>
      </c>
      <c r="V313" s="130">
        <v>89</v>
      </c>
      <c r="W313" s="130">
        <v>84</v>
      </c>
      <c r="X313" s="130">
        <v>414</v>
      </c>
      <c r="Y313" s="130">
        <v>290</v>
      </c>
      <c r="Z313" s="131">
        <v>891</v>
      </c>
      <c r="AA313" s="130">
        <v>10</v>
      </c>
      <c r="AB313" s="130">
        <v>79</v>
      </c>
      <c r="AC313" s="130">
        <v>77</v>
      </c>
      <c r="AD313" s="130">
        <v>407</v>
      </c>
      <c r="AE313" s="130">
        <v>298</v>
      </c>
      <c r="AF313" s="131">
        <v>871</v>
      </c>
      <c r="AG313" s="130">
        <v>4375</v>
      </c>
    </row>
    <row r="314" spans="2:33" s="132" customFormat="1" ht="13.9" customHeight="1">
      <c r="B314" s="137" t="s">
        <v>96</v>
      </c>
      <c r="C314" s="138"/>
      <c r="D314" s="138"/>
      <c r="E314" s="138"/>
      <c r="F314" s="138">
        <v>2</v>
      </c>
      <c r="G314" s="138"/>
      <c r="H314" s="139">
        <v>2</v>
      </c>
      <c r="I314" s="138"/>
      <c r="J314" s="138"/>
      <c r="K314" s="138"/>
      <c r="L314" s="138">
        <v>4</v>
      </c>
      <c r="M314" s="138"/>
      <c r="N314" s="139">
        <v>4</v>
      </c>
      <c r="O314" s="138"/>
      <c r="P314" s="138"/>
      <c r="Q314" s="138"/>
      <c r="R314" s="138">
        <v>2</v>
      </c>
      <c r="S314" s="138"/>
      <c r="T314" s="139">
        <v>2</v>
      </c>
      <c r="U314" s="138"/>
      <c r="V314" s="138">
        <v>1</v>
      </c>
      <c r="W314" s="138"/>
      <c r="X314" s="138">
        <v>2</v>
      </c>
      <c r="Y314" s="138">
        <v>2</v>
      </c>
      <c r="Z314" s="139">
        <v>5</v>
      </c>
      <c r="AA314" s="138"/>
      <c r="AB314" s="138"/>
      <c r="AC314" s="138"/>
      <c r="AD314" s="138">
        <v>3</v>
      </c>
      <c r="AE314" s="138"/>
      <c r="AF314" s="139">
        <v>3</v>
      </c>
      <c r="AG314" s="140">
        <v>16</v>
      </c>
    </row>
    <row r="315" spans="2:33" s="132" customFormat="1" ht="13.9" customHeight="1">
      <c r="B315" s="137" t="s">
        <v>86</v>
      </c>
      <c r="C315" s="138"/>
      <c r="D315" s="138"/>
      <c r="E315" s="138"/>
      <c r="F315" s="138"/>
      <c r="G315" s="138"/>
      <c r="H315" s="139"/>
      <c r="I315" s="138"/>
      <c r="J315" s="138">
        <v>2</v>
      </c>
      <c r="K315" s="138">
        <v>1</v>
      </c>
      <c r="L315" s="138"/>
      <c r="M315" s="138"/>
      <c r="N315" s="139">
        <v>3</v>
      </c>
      <c r="O315" s="138"/>
      <c r="P315" s="138"/>
      <c r="Q315" s="138"/>
      <c r="R315" s="138"/>
      <c r="S315" s="138"/>
      <c r="T315" s="139"/>
      <c r="U315" s="138"/>
      <c r="V315" s="138">
        <v>1</v>
      </c>
      <c r="W315" s="138">
        <v>1</v>
      </c>
      <c r="X315" s="138">
        <v>1</v>
      </c>
      <c r="Y315" s="138"/>
      <c r="Z315" s="139">
        <v>3</v>
      </c>
      <c r="AA315" s="138"/>
      <c r="AB315" s="138"/>
      <c r="AC315" s="138"/>
      <c r="AD315" s="138"/>
      <c r="AE315" s="138"/>
      <c r="AF315" s="139"/>
      <c r="AG315" s="140">
        <v>6</v>
      </c>
    </row>
    <row r="316" spans="2:33" s="132" customFormat="1" ht="13.9" customHeight="1">
      <c r="B316" s="137" t="s">
        <v>78</v>
      </c>
      <c r="C316" s="138"/>
      <c r="D316" s="138"/>
      <c r="E316" s="138">
        <v>1</v>
      </c>
      <c r="F316" s="138"/>
      <c r="G316" s="138"/>
      <c r="H316" s="139">
        <v>1</v>
      </c>
      <c r="I316" s="138"/>
      <c r="J316" s="138"/>
      <c r="K316" s="138"/>
      <c r="L316" s="138"/>
      <c r="M316" s="138"/>
      <c r="N316" s="139"/>
      <c r="O316" s="138"/>
      <c r="P316" s="138"/>
      <c r="Q316" s="138"/>
      <c r="R316" s="138"/>
      <c r="S316" s="138">
        <v>1</v>
      </c>
      <c r="T316" s="139">
        <v>1</v>
      </c>
      <c r="U316" s="138"/>
      <c r="V316" s="138"/>
      <c r="W316" s="138"/>
      <c r="X316" s="138"/>
      <c r="Y316" s="138"/>
      <c r="Z316" s="139"/>
      <c r="AA316" s="138"/>
      <c r="AB316" s="138"/>
      <c r="AC316" s="138"/>
      <c r="AD316" s="138"/>
      <c r="AE316" s="138"/>
      <c r="AF316" s="139"/>
      <c r="AG316" s="140">
        <v>2</v>
      </c>
    </row>
    <row r="317" spans="2:33" s="132" customFormat="1" ht="13.9" customHeight="1">
      <c r="B317" s="137" t="s">
        <v>76</v>
      </c>
      <c r="C317" s="138"/>
      <c r="D317" s="138"/>
      <c r="E317" s="138"/>
      <c r="F317" s="138">
        <v>1</v>
      </c>
      <c r="G317" s="138"/>
      <c r="H317" s="139">
        <v>1</v>
      </c>
      <c r="I317" s="138"/>
      <c r="J317" s="138"/>
      <c r="K317" s="138"/>
      <c r="L317" s="138">
        <v>1</v>
      </c>
      <c r="M317" s="138"/>
      <c r="N317" s="139">
        <v>1</v>
      </c>
      <c r="O317" s="138"/>
      <c r="P317" s="138"/>
      <c r="Q317" s="138">
        <v>1</v>
      </c>
      <c r="R317" s="138"/>
      <c r="S317" s="138"/>
      <c r="T317" s="139">
        <v>1</v>
      </c>
      <c r="U317" s="138"/>
      <c r="V317" s="138"/>
      <c r="W317" s="138"/>
      <c r="X317" s="138"/>
      <c r="Y317" s="138"/>
      <c r="Z317" s="139"/>
      <c r="AA317" s="138"/>
      <c r="AB317" s="138"/>
      <c r="AC317" s="138"/>
      <c r="AD317" s="138">
        <v>2</v>
      </c>
      <c r="AE317" s="138"/>
      <c r="AF317" s="139">
        <v>2</v>
      </c>
      <c r="AG317" s="140">
        <v>5</v>
      </c>
    </row>
    <row r="318" spans="2:33" s="132" customFormat="1" ht="13.9" customHeight="1">
      <c r="B318" s="137" t="s">
        <v>101</v>
      </c>
      <c r="C318" s="138"/>
      <c r="D318" s="138">
        <v>1</v>
      </c>
      <c r="E318" s="138"/>
      <c r="F318" s="138">
        <v>4</v>
      </c>
      <c r="G318" s="138"/>
      <c r="H318" s="139">
        <v>5</v>
      </c>
      <c r="I318" s="138"/>
      <c r="J318" s="138"/>
      <c r="K318" s="138"/>
      <c r="L318" s="138">
        <v>2</v>
      </c>
      <c r="M318" s="138"/>
      <c r="N318" s="139">
        <v>2</v>
      </c>
      <c r="O318" s="138"/>
      <c r="P318" s="138">
        <v>3</v>
      </c>
      <c r="Q318" s="138">
        <v>1</v>
      </c>
      <c r="R318" s="138">
        <v>4</v>
      </c>
      <c r="S318" s="138">
        <v>1</v>
      </c>
      <c r="T318" s="139">
        <v>9</v>
      </c>
      <c r="U318" s="138"/>
      <c r="V318" s="138">
        <v>2</v>
      </c>
      <c r="W318" s="138">
        <v>3</v>
      </c>
      <c r="X318" s="138">
        <v>5</v>
      </c>
      <c r="Y318" s="138"/>
      <c r="Z318" s="139">
        <v>10</v>
      </c>
      <c r="AA318" s="138"/>
      <c r="AB318" s="138"/>
      <c r="AC318" s="138"/>
      <c r="AD318" s="138">
        <v>3</v>
      </c>
      <c r="AE318" s="138"/>
      <c r="AF318" s="139">
        <v>3</v>
      </c>
      <c r="AG318" s="140">
        <v>29</v>
      </c>
    </row>
    <row r="319" spans="2:33" s="132" customFormat="1" ht="13.9" customHeight="1">
      <c r="B319" s="137" t="s">
        <v>77</v>
      </c>
      <c r="C319" s="138"/>
      <c r="D319" s="138"/>
      <c r="E319" s="138"/>
      <c r="F319" s="138">
        <v>1</v>
      </c>
      <c r="G319" s="138"/>
      <c r="H319" s="139">
        <v>1</v>
      </c>
      <c r="I319" s="138"/>
      <c r="J319" s="138"/>
      <c r="K319" s="138"/>
      <c r="L319" s="138">
        <v>1</v>
      </c>
      <c r="M319" s="138"/>
      <c r="N319" s="139">
        <v>1</v>
      </c>
      <c r="O319" s="138"/>
      <c r="P319" s="138"/>
      <c r="Q319" s="138">
        <v>1</v>
      </c>
      <c r="R319" s="138"/>
      <c r="S319" s="138">
        <v>1</v>
      </c>
      <c r="T319" s="139">
        <v>2</v>
      </c>
      <c r="U319" s="138"/>
      <c r="V319" s="138"/>
      <c r="W319" s="138">
        <v>2</v>
      </c>
      <c r="X319" s="138">
        <v>2</v>
      </c>
      <c r="Y319" s="138"/>
      <c r="Z319" s="139">
        <v>4</v>
      </c>
      <c r="AA319" s="138"/>
      <c r="AB319" s="138"/>
      <c r="AC319" s="138"/>
      <c r="AD319" s="138">
        <v>1</v>
      </c>
      <c r="AE319" s="138"/>
      <c r="AF319" s="139">
        <v>1</v>
      </c>
      <c r="AG319" s="140">
        <v>9</v>
      </c>
    </row>
    <row r="320" spans="2:33" s="132" customFormat="1" ht="13.9" customHeight="1">
      <c r="B320" s="137" t="s">
        <v>87</v>
      </c>
      <c r="C320" s="138"/>
      <c r="D320" s="138"/>
      <c r="E320" s="138">
        <v>1</v>
      </c>
      <c r="F320" s="138"/>
      <c r="G320" s="138"/>
      <c r="H320" s="139">
        <v>1</v>
      </c>
      <c r="I320" s="138"/>
      <c r="J320" s="138"/>
      <c r="K320" s="138">
        <v>1</v>
      </c>
      <c r="L320" s="138">
        <v>2</v>
      </c>
      <c r="M320" s="138"/>
      <c r="N320" s="139">
        <v>3</v>
      </c>
      <c r="O320" s="138"/>
      <c r="P320" s="138"/>
      <c r="Q320" s="138"/>
      <c r="R320" s="138">
        <v>1</v>
      </c>
      <c r="S320" s="138"/>
      <c r="T320" s="139">
        <v>1</v>
      </c>
      <c r="U320" s="138"/>
      <c r="V320" s="138">
        <v>2</v>
      </c>
      <c r="W320" s="138"/>
      <c r="X320" s="138"/>
      <c r="Y320" s="138"/>
      <c r="Z320" s="139">
        <v>2</v>
      </c>
      <c r="AA320" s="138"/>
      <c r="AB320" s="138"/>
      <c r="AC320" s="138"/>
      <c r="AD320" s="138">
        <v>1</v>
      </c>
      <c r="AE320" s="138"/>
      <c r="AF320" s="139">
        <v>1</v>
      </c>
      <c r="AG320" s="140">
        <v>8</v>
      </c>
    </row>
    <row r="321" spans="2:33" s="132" customFormat="1" ht="13.9" customHeight="1">
      <c r="B321" s="137" t="s">
        <v>98</v>
      </c>
      <c r="C321" s="138">
        <v>1</v>
      </c>
      <c r="D321" s="138">
        <v>1</v>
      </c>
      <c r="E321" s="138">
        <v>2</v>
      </c>
      <c r="F321" s="138">
        <v>14</v>
      </c>
      <c r="G321" s="138">
        <v>3</v>
      </c>
      <c r="H321" s="139">
        <v>21</v>
      </c>
      <c r="I321" s="138"/>
      <c r="J321" s="138">
        <v>2</v>
      </c>
      <c r="K321" s="138">
        <v>2</v>
      </c>
      <c r="L321" s="138">
        <v>13</v>
      </c>
      <c r="M321" s="138">
        <v>3</v>
      </c>
      <c r="N321" s="139">
        <v>20</v>
      </c>
      <c r="O321" s="138"/>
      <c r="P321" s="138">
        <v>1</v>
      </c>
      <c r="Q321" s="138">
        <v>1</v>
      </c>
      <c r="R321" s="138">
        <v>12</v>
      </c>
      <c r="S321" s="138">
        <v>5</v>
      </c>
      <c r="T321" s="139">
        <v>19</v>
      </c>
      <c r="U321" s="138">
        <v>1</v>
      </c>
      <c r="V321" s="138"/>
      <c r="W321" s="138">
        <v>2</v>
      </c>
      <c r="X321" s="138">
        <v>13</v>
      </c>
      <c r="Y321" s="138">
        <v>1</v>
      </c>
      <c r="Z321" s="139">
        <v>17</v>
      </c>
      <c r="AA321" s="138"/>
      <c r="AB321" s="138"/>
      <c r="AC321" s="138">
        <v>2</v>
      </c>
      <c r="AD321" s="138">
        <v>11</v>
      </c>
      <c r="AE321" s="138">
        <v>6</v>
      </c>
      <c r="AF321" s="139">
        <v>19</v>
      </c>
      <c r="AG321" s="140">
        <v>96</v>
      </c>
    </row>
    <row r="322" spans="2:33" s="132" customFormat="1" ht="13.9" customHeight="1">
      <c r="B322" s="137" t="s">
        <v>92</v>
      </c>
      <c r="C322" s="138"/>
      <c r="D322" s="138"/>
      <c r="E322" s="138">
        <v>8</v>
      </c>
      <c r="F322" s="138">
        <v>38</v>
      </c>
      <c r="G322" s="138">
        <v>24</v>
      </c>
      <c r="H322" s="139">
        <v>70</v>
      </c>
      <c r="I322" s="138"/>
      <c r="J322" s="138"/>
      <c r="K322" s="138">
        <v>7</v>
      </c>
      <c r="L322" s="138">
        <v>38</v>
      </c>
      <c r="M322" s="138">
        <v>26</v>
      </c>
      <c r="N322" s="139">
        <v>71</v>
      </c>
      <c r="O322" s="138">
        <v>1</v>
      </c>
      <c r="P322" s="138">
        <v>1</v>
      </c>
      <c r="Q322" s="138">
        <v>7</v>
      </c>
      <c r="R322" s="138">
        <v>36</v>
      </c>
      <c r="S322" s="138">
        <v>24</v>
      </c>
      <c r="T322" s="139">
        <v>69</v>
      </c>
      <c r="U322" s="138"/>
      <c r="V322" s="138">
        <v>1</v>
      </c>
      <c r="W322" s="138">
        <v>5</v>
      </c>
      <c r="X322" s="138">
        <v>32</v>
      </c>
      <c r="Y322" s="138">
        <v>25</v>
      </c>
      <c r="Z322" s="139">
        <v>63</v>
      </c>
      <c r="AA322" s="138"/>
      <c r="AB322" s="138"/>
      <c r="AC322" s="138">
        <v>6</v>
      </c>
      <c r="AD322" s="138">
        <v>34</v>
      </c>
      <c r="AE322" s="138">
        <v>17</v>
      </c>
      <c r="AF322" s="139">
        <v>57</v>
      </c>
      <c r="AG322" s="140">
        <v>330</v>
      </c>
    </row>
    <row r="323" spans="2:33" s="132" customFormat="1" ht="13.9" customHeight="1">
      <c r="B323" s="137" t="s">
        <v>91</v>
      </c>
      <c r="C323" s="138">
        <v>1</v>
      </c>
      <c r="D323" s="138">
        <v>11</v>
      </c>
      <c r="E323" s="138">
        <v>7</v>
      </c>
      <c r="F323" s="138"/>
      <c r="G323" s="138"/>
      <c r="H323" s="139">
        <v>19</v>
      </c>
      <c r="I323" s="138">
        <v>1</v>
      </c>
      <c r="J323" s="138">
        <v>11</v>
      </c>
      <c r="K323" s="138">
        <v>6</v>
      </c>
      <c r="L323" s="138"/>
      <c r="M323" s="138"/>
      <c r="N323" s="139">
        <v>18</v>
      </c>
      <c r="O323" s="138">
        <v>1</v>
      </c>
      <c r="P323" s="138">
        <v>11</v>
      </c>
      <c r="Q323" s="138">
        <v>6</v>
      </c>
      <c r="R323" s="138"/>
      <c r="S323" s="138"/>
      <c r="T323" s="139">
        <v>18</v>
      </c>
      <c r="U323" s="138">
        <v>1</v>
      </c>
      <c r="V323" s="138">
        <v>11</v>
      </c>
      <c r="W323" s="138">
        <v>6</v>
      </c>
      <c r="X323" s="138"/>
      <c r="Y323" s="138"/>
      <c r="Z323" s="139">
        <v>18</v>
      </c>
      <c r="AA323" s="138">
        <v>1</v>
      </c>
      <c r="AB323" s="138">
        <v>11</v>
      </c>
      <c r="AC323" s="138">
        <v>5</v>
      </c>
      <c r="AD323" s="138"/>
      <c r="AE323" s="138"/>
      <c r="AF323" s="139">
        <v>17</v>
      </c>
      <c r="AG323" s="140">
        <v>90</v>
      </c>
    </row>
    <row r="324" spans="2:33" s="132" customFormat="1" ht="13.9" customHeight="1">
      <c r="B324" s="137" t="s">
        <v>93</v>
      </c>
      <c r="C324" s="138"/>
      <c r="D324" s="138"/>
      <c r="E324" s="138">
        <v>5</v>
      </c>
      <c r="F324" s="138">
        <v>22</v>
      </c>
      <c r="G324" s="138">
        <v>2</v>
      </c>
      <c r="H324" s="139">
        <v>29</v>
      </c>
      <c r="I324" s="138"/>
      <c r="J324" s="138">
        <v>1</v>
      </c>
      <c r="K324" s="138">
        <v>6</v>
      </c>
      <c r="L324" s="138">
        <v>28</v>
      </c>
      <c r="M324" s="138">
        <v>2</v>
      </c>
      <c r="N324" s="139">
        <v>37</v>
      </c>
      <c r="O324" s="138"/>
      <c r="P324" s="138"/>
      <c r="Q324" s="138">
        <v>7</v>
      </c>
      <c r="R324" s="138">
        <v>23</v>
      </c>
      <c r="S324" s="138">
        <v>5</v>
      </c>
      <c r="T324" s="139">
        <v>35</v>
      </c>
      <c r="U324" s="138"/>
      <c r="V324" s="138"/>
      <c r="W324" s="138">
        <v>6</v>
      </c>
      <c r="X324" s="138">
        <v>35</v>
      </c>
      <c r="Y324" s="138">
        <v>6</v>
      </c>
      <c r="Z324" s="139">
        <v>47</v>
      </c>
      <c r="AA324" s="138"/>
      <c r="AB324" s="138"/>
      <c r="AC324" s="138">
        <v>6</v>
      </c>
      <c r="AD324" s="138">
        <v>31</v>
      </c>
      <c r="AE324" s="138">
        <v>8</v>
      </c>
      <c r="AF324" s="139">
        <v>45</v>
      </c>
      <c r="AG324" s="140">
        <v>193</v>
      </c>
    </row>
    <row r="325" spans="2:33" s="132" customFormat="1" ht="13.9" customHeight="1">
      <c r="B325" s="137" t="s">
        <v>94</v>
      </c>
      <c r="C325" s="138"/>
      <c r="D325" s="138"/>
      <c r="E325" s="138">
        <v>1</v>
      </c>
      <c r="F325" s="138"/>
      <c r="G325" s="138">
        <v>3</v>
      </c>
      <c r="H325" s="139">
        <v>4</v>
      </c>
      <c r="I325" s="138"/>
      <c r="J325" s="138">
        <v>1</v>
      </c>
      <c r="K325" s="138">
        <v>1</v>
      </c>
      <c r="L325" s="138">
        <v>15</v>
      </c>
      <c r="M325" s="138">
        <v>12</v>
      </c>
      <c r="N325" s="139">
        <v>29</v>
      </c>
      <c r="O325" s="138">
        <v>1</v>
      </c>
      <c r="P325" s="138">
        <v>1</v>
      </c>
      <c r="Q325" s="138">
        <v>1</v>
      </c>
      <c r="R325" s="138">
        <v>10</v>
      </c>
      <c r="S325" s="138">
        <v>10</v>
      </c>
      <c r="T325" s="139">
        <v>23</v>
      </c>
      <c r="U325" s="138"/>
      <c r="V325" s="138"/>
      <c r="W325" s="138">
        <v>2</v>
      </c>
      <c r="X325" s="138">
        <v>17</v>
      </c>
      <c r="Y325" s="138">
        <v>9</v>
      </c>
      <c r="Z325" s="139">
        <v>28</v>
      </c>
      <c r="AA325" s="138"/>
      <c r="AB325" s="138">
        <v>1</v>
      </c>
      <c r="AC325" s="138">
        <v>1</v>
      </c>
      <c r="AD325" s="138">
        <v>10</v>
      </c>
      <c r="AE325" s="138">
        <v>14</v>
      </c>
      <c r="AF325" s="139">
        <v>26</v>
      </c>
      <c r="AG325" s="140">
        <v>110</v>
      </c>
    </row>
    <row r="326" spans="2:33" s="132" customFormat="1" ht="13.9" customHeight="1">
      <c r="B326" s="137" t="s">
        <v>102</v>
      </c>
      <c r="C326" s="138"/>
      <c r="D326" s="138"/>
      <c r="E326" s="138">
        <v>3</v>
      </c>
      <c r="F326" s="138">
        <v>26</v>
      </c>
      <c r="G326" s="138">
        <v>10</v>
      </c>
      <c r="H326" s="139">
        <v>39</v>
      </c>
      <c r="I326" s="138">
        <v>1</v>
      </c>
      <c r="J326" s="138">
        <v>1</v>
      </c>
      <c r="K326" s="138">
        <v>4</v>
      </c>
      <c r="L326" s="138">
        <v>19</v>
      </c>
      <c r="M326" s="138">
        <v>4</v>
      </c>
      <c r="N326" s="139">
        <v>29</v>
      </c>
      <c r="O326" s="138"/>
      <c r="P326" s="138"/>
      <c r="Q326" s="138">
        <v>2</v>
      </c>
      <c r="R326" s="138">
        <v>16</v>
      </c>
      <c r="S326" s="138">
        <v>5</v>
      </c>
      <c r="T326" s="139">
        <v>23</v>
      </c>
      <c r="U326" s="138">
        <v>1</v>
      </c>
      <c r="V326" s="138"/>
      <c r="W326" s="138">
        <v>2</v>
      </c>
      <c r="X326" s="138">
        <v>19</v>
      </c>
      <c r="Y326" s="138">
        <v>8</v>
      </c>
      <c r="Z326" s="139">
        <v>30</v>
      </c>
      <c r="AA326" s="138"/>
      <c r="AB326" s="138"/>
      <c r="AC326" s="138">
        <v>2</v>
      </c>
      <c r="AD326" s="138">
        <v>15</v>
      </c>
      <c r="AE326" s="138">
        <v>4</v>
      </c>
      <c r="AF326" s="139">
        <v>21</v>
      </c>
      <c r="AG326" s="140">
        <v>142</v>
      </c>
    </row>
    <row r="327" spans="2:33" s="132" customFormat="1" ht="13.9" customHeight="1">
      <c r="B327" s="137" t="s">
        <v>82</v>
      </c>
      <c r="C327" s="138">
        <v>1</v>
      </c>
      <c r="D327" s="138">
        <v>5</v>
      </c>
      <c r="E327" s="138">
        <v>2</v>
      </c>
      <c r="F327" s="138">
        <v>12</v>
      </c>
      <c r="G327" s="138">
        <v>2</v>
      </c>
      <c r="H327" s="139">
        <v>22</v>
      </c>
      <c r="I327" s="138">
        <v>1</v>
      </c>
      <c r="J327" s="138">
        <v>2</v>
      </c>
      <c r="K327" s="138"/>
      <c r="L327" s="138">
        <v>11</v>
      </c>
      <c r="M327" s="138">
        <v>3</v>
      </c>
      <c r="N327" s="139">
        <v>17</v>
      </c>
      <c r="O327" s="138">
        <v>1</v>
      </c>
      <c r="P327" s="138"/>
      <c r="Q327" s="138">
        <v>2</v>
      </c>
      <c r="R327" s="138">
        <v>6</v>
      </c>
      <c r="S327" s="138">
        <v>3</v>
      </c>
      <c r="T327" s="139">
        <v>12</v>
      </c>
      <c r="U327" s="138">
        <v>1</v>
      </c>
      <c r="V327" s="138">
        <v>5</v>
      </c>
      <c r="W327" s="138">
        <v>2</v>
      </c>
      <c r="X327" s="138">
        <v>5</v>
      </c>
      <c r="Y327" s="138">
        <v>1</v>
      </c>
      <c r="Z327" s="139">
        <v>14</v>
      </c>
      <c r="AA327" s="138">
        <v>1</v>
      </c>
      <c r="AB327" s="138">
        <v>1</v>
      </c>
      <c r="AC327" s="138"/>
      <c r="AD327" s="138">
        <v>12</v>
      </c>
      <c r="AE327" s="138">
        <v>6</v>
      </c>
      <c r="AF327" s="139">
        <v>20</v>
      </c>
      <c r="AG327" s="140">
        <v>85</v>
      </c>
    </row>
    <row r="328" spans="2:33" s="132" customFormat="1" ht="13.9" customHeight="1">
      <c r="B328" s="137" t="s">
        <v>85</v>
      </c>
      <c r="C328" s="138">
        <v>1</v>
      </c>
      <c r="D328" s="138">
        <v>4</v>
      </c>
      <c r="E328" s="138"/>
      <c r="F328" s="138">
        <v>10</v>
      </c>
      <c r="G328" s="138">
        <v>3</v>
      </c>
      <c r="H328" s="139">
        <v>18</v>
      </c>
      <c r="I328" s="138">
        <v>1</v>
      </c>
      <c r="J328" s="138">
        <v>2</v>
      </c>
      <c r="K328" s="138">
        <v>1</v>
      </c>
      <c r="L328" s="138">
        <v>10</v>
      </c>
      <c r="M328" s="138">
        <v>5</v>
      </c>
      <c r="N328" s="139">
        <v>19</v>
      </c>
      <c r="O328" s="138"/>
      <c r="P328" s="138">
        <v>3</v>
      </c>
      <c r="Q328" s="138"/>
      <c r="R328" s="138">
        <v>9</v>
      </c>
      <c r="S328" s="138">
        <v>8</v>
      </c>
      <c r="T328" s="139">
        <v>20</v>
      </c>
      <c r="U328" s="138">
        <v>1</v>
      </c>
      <c r="V328" s="138">
        <v>3</v>
      </c>
      <c r="W328" s="138"/>
      <c r="X328" s="138">
        <v>7</v>
      </c>
      <c r="Y328" s="138">
        <v>7</v>
      </c>
      <c r="Z328" s="139">
        <v>18</v>
      </c>
      <c r="AA328" s="138"/>
      <c r="AB328" s="138"/>
      <c r="AC328" s="138"/>
      <c r="AD328" s="138">
        <v>6</v>
      </c>
      <c r="AE328" s="138">
        <v>7</v>
      </c>
      <c r="AF328" s="139">
        <v>13</v>
      </c>
      <c r="AG328" s="140">
        <v>88</v>
      </c>
    </row>
    <row r="329" spans="2:33" s="132" customFormat="1" ht="13.9" customHeight="1">
      <c r="B329" s="137" t="s">
        <v>80</v>
      </c>
      <c r="C329" s="138"/>
      <c r="D329" s="138"/>
      <c r="E329" s="138">
        <v>2</v>
      </c>
      <c r="F329" s="138">
        <v>4</v>
      </c>
      <c r="G329" s="138">
        <v>1</v>
      </c>
      <c r="H329" s="139">
        <v>7</v>
      </c>
      <c r="I329" s="138"/>
      <c r="J329" s="138">
        <v>2</v>
      </c>
      <c r="K329" s="138"/>
      <c r="L329" s="138">
        <v>4</v>
      </c>
      <c r="M329" s="138"/>
      <c r="N329" s="139">
        <v>6</v>
      </c>
      <c r="O329" s="138"/>
      <c r="P329" s="138"/>
      <c r="Q329" s="138"/>
      <c r="R329" s="138"/>
      <c r="S329" s="138">
        <v>2</v>
      </c>
      <c r="T329" s="139">
        <v>2</v>
      </c>
      <c r="U329" s="138"/>
      <c r="V329" s="138"/>
      <c r="W329" s="138"/>
      <c r="X329" s="138">
        <v>6</v>
      </c>
      <c r="Y329" s="138">
        <v>2</v>
      </c>
      <c r="Z329" s="139">
        <v>8</v>
      </c>
      <c r="AA329" s="138"/>
      <c r="AB329" s="138"/>
      <c r="AC329" s="138"/>
      <c r="AD329" s="138">
        <v>1</v>
      </c>
      <c r="AE329" s="138">
        <v>1</v>
      </c>
      <c r="AF329" s="139">
        <v>2</v>
      </c>
      <c r="AG329" s="140">
        <v>25</v>
      </c>
    </row>
    <row r="330" spans="2:33" s="132" customFormat="1" ht="13.9" customHeight="1">
      <c r="B330" s="137" t="s">
        <v>103</v>
      </c>
      <c r="C330" s="138"/>
      <c r="D330" s="138"/>
      <c r="E330" s="138">
        <v>1</v>
      </c>
      <c r="F330" s="138"/>
      <c r="G330" s="138"/>
      <c r="H330" s="139">
        <v>1</v>
      </c>
      <c r="I330" s="138"/>
      <c r="J330" s="138"/>
      <c r="K330" s="138"/>
      <c r="L330" s="138">
        <v>2</v>
      </c>
      <c r="M330" s="138"/>
      <c r="N330" s="139">
        <v>2</v>
      </c>
      <c r="O330" s="138"/>
      <c r="P330" s="138"/>
      <c r="Q330" s="138"/>
      <c r="R330" s="138"/>
      <c r="S330" s="138"/>
      <c r="T330" s="139"/>
      <c r="U330" s="138"/>
      <c r="V330" s="138"/>
      <c r="W330" s="138"/>
      <c r="X330" s="138"/>
      <c r="Y330" s="138"/>
      <c r="Z330" s="139"/>
      <c r="AA330" s="138"/>
      <c r="AB330" s="138"/>
      <c r="AC330" s="138"/>
      <c r="AD330" s="138">
        <v>1</v>
      </c>
      <c r="AE330" s="138"/>
      <c r="AF330" s="139">
        <v>1</v>
      </c>
      <c r="AG330" s="140">
        <v>4</v>
      </c>
    </row>
    <row r="331" spans="2:33" s="132" customFormat="1" ht="13.9" customHeight="1">
      <c r="B331" s="137" t="s">
        <v>105</v>
      </c>
      <c r="C331" s="138">
        <v>1</v>
      </c>
      <c r="D331" s="138">
        <v>11</v>
      </c>
      <c r="E331" s="138">
        <v>8</v>
      </c>
      <c r="F331" s="138">
        <v>36</v>
      </c>
      <c r="G331" s="138">
        <v>22</v>
      </c>
      <c r="H331" s="139">
        <v>78</v>
      </c>
      <c r="I331" s="138">
        <v>1</v>
      </c>
      <c r="J331" s="138">
        <v>9</v>
      </c>
      <c r="K331" s="138">
        <v>8</v>
      </c>
      <c r="L331" s="138">
        <v>35</v>
      </c>
      <c r="M331" s="138">
        <v>19</v>
      </c>
      <c r="N331" s="139">
        <v>72</v>
      </c>
      <c r="O331" s="138">
        <v>1</v>
      </c>
      <c r="P331" s="138">
        <v>6</v>
      </c>
      <c r="Q331" s="138">
        <v>6</v>
      </c>
      <c r="R331" s="138">
        <v>30</v>
      </c>
      <c r="S331" s="138">
        <v>15</v>
      </c>
      <c r="T331" s="139">
        <v>58</v>
      </c>
      <c r="U331" s="138">
        <v>1</v>
      </c>
      <c r="V331" s="138">
        <v>3</v>
      </c>
      <c r="W331" s="138">
        <v>6</v>
      </c>
      <c r="X331" s="138">
        <v>26</v>
      </c>
      <c r="Y331" s="138">
        <v>12</v>
      </c>
      <c r="Z331" s="139">
        <v>48</v>
      </c>
      <c r="AA331" s="138">
        <v>1</v>
      </c>
      <c r="AB331" s="138">
        <v>7</v>
      </c>
      <c r="AC331" s="138">
        <v>7</v>
      </c>
      <c r="AD331" s="138">
        <v>33</v>
      </c>
      <c r="AE331" s="138">
        <v>16</v>
      </c>
      <c r="AF331" s="139">
        <v>64</v>
      </c>
      <c r="AG331" s="140">
        <v>320</v>
      </c>
    </row>
    <row r="332" spans="2:33" s="132" customFormat="1" ht="13.9" customHeight="1">
      <c r="B332" s="137" t="s">
        <v>100</v>
      </c>
      <c r="C332" s="138"/>
      <c r="D332" s="138">
        <v>1</v>
      </c>
      <c r="E332" s="138"/>
      <c r="F332" s="138">
        <v>5</v>
      </c>
      <c r="G332" s="138"/>
      <c r="H332" s="139">
        <v>6</v>
      </c>
      <c r="I332" s="138"/>
      <c r="J332" s="138"/>
      <c r="K332" s="138">
        <v>1</v>
      </c>
      <c r="L332" s="138">
        <v>2</v>
      </c>
      <c r="M332" s="138">
        <v>3</v>
      </c>
      <c r="N332" s="139">
        <v>6</v>
      </c>
      <c r="O332" s="138"/>
      <c r="P332" s="138">
        <v>1</v>
      </c>
      <c r="Q332" s="138">
        <v>1</v>
      </c>
      <c r="R332" s="138">
        <v>3</v>
      </c>
      <c r="S332" s="138"/>
      <c r="T332" s="139">
        <v>5</v>
      </c>
      <c r="U332" s="138"/>
      <c r="V332" s="138"/>
      <c r="W332" s="138"/>
      <c r="X332" s="138">
        <v>1</v>
      </c>
      <c r="Y332" s="138"/>
      <c r="Z332" s="139">
        <v>1</v>
      </c>
      <c r="AA332" s="138"/>
      <c r="AB332" s="138"/>
      <c r="AC332" s="138"/>
      <c r="AD332" s="138">
        <v>4</v>
      </c>
      <c r="AE332" s="138">
        <v>1</v>
      </c>
      <c r="AF332" s="139">
        <v>5</v>
      </c>
      <c r="AG332" s="140">
        <v>23</v>
      </c>
    </row>
    <row r="333" spans="2:33" s="132" customFormat="1" ht="13.9" customHeight="1">
      <c r="B333" s="137" t="s">
        <v>81</v>
      </c>
      <c r="C333" s="138"/>
      <c r="D333" s="138">
        <v>1</v>
      </c>
      <c r="E333" s="138">
        <v>1</v>
      </c>
      <c r="F333" s="138"/>
      <c r="G333" s="138"/>
      <c r="H333" s="139">
        <v>2</v>
      </c>
      <c r="I333" s="138"/>
      <c r="J333" s="138"/>
      <c r="K333" s="138"/>
      <c r="L333" s="138"/>
      <c r="M333" s="138">
        <v>1</v>
      </c>
      <c r="N333" s="139">
        <v>1</v>
      </c>
      <c r="O333" s="138"/>
      <c r="P333" s="138"/>
      <c r="Q333" s="138"/>
      <c r="R333" s="138">
        <v>1</v>
      </c>
      <c r="S333" s="138"/>
      <c r="T333" s="139">
        <v>1</v>
      </c>
      <c r="U333" s="138"/>
      <c r="V333" s="138"/>
      <c r="W333" s="138"/>
      <c r="X333" s="138">
        <v>1</v>
      </c>
      <c r="Y333" s="138"/>
      <c r="Z333" s="139">
        <v>1</v>
      </c>
      <c r="AA333" s="138"/>
      <c r="AB333" s="138"/>
      <c r="AC333" s="138"/>
      <c r="AD333" s="138">
        <v>2</v>
      </c>
      <c r="AE333" s="138"/>
      <c r="AF333" s="139">
        <v>2</v>
      </c>
      <c r="AG333" s="140">
        <v>7</v>
      </c>
    </row>
    <row r="334" spans="2:33" s="132" customFormat="1" ht="13.9" customHeight="1">
      <c r="B334" s="137" t="s">
        <v>95</v>
      </c>
      <c r="C334" s="138">
        <v>1</v>
      </c>
      <c r="D334" s="138">
        <v>4</v>
      </c>
      <c r="E334" s="138">
        <v>3</v>
      </c>
      <c r="F334" s="138">
        <v>11</v>
      </c>
      <c r="G334" s="138">
        <v>2</v>
      </c>
      <c r="H334" s="139">
        <v>21</v>
      </c>
      <c r="I334" s="138"/>
      <c r="J334" s="138">
        <v>5</v>
      </c>
      <c r="K334" s="138">
        <v>4</v>
      </c>
      <c r="L334" s="138">
        <v>16</v>
      </c>
      <c r="M334" s="138">
        <v>5</v>
      </c>
      <c r="N334" s="139">
        <v>30</v>
      </c>
      <c r="O334" s="138"/>
      <c r="P334" s="138">
        <v>4</v>
      </c>
      <c r="Q334" s="138">
        <v>2</v>
      </c>
      <c r="R334" s="138">
        <v>15</v>
      </c>
      <c r="S334" s="138">
        <v>3</v>
      </c>
      <c r="T334" s="139">
        <v>24</v>
      </c>
      <c r="U334" s="138">
        <v>1</v>
      </c>
      <c r="V334" s="138">
        <v>5</v>
      </c>
      <c r="W334" s="138">
        <v>4</v>
      </c>
      <c r="X334" s="138">
        <v>22</v>
      </c>
      <c r="Y334" s="138">
        <v>7</v>
      </c>
      <c r="Z334" s="139">
        <v>39</v>
      </c>
      <c r="AA334" s="138">
        <v>1</v>
      </c>
      <c r="AB334" s="138">
        <v>5</v>
      </c>
      <c r="AC334" s="138">
        <v>7</v>
      </c>
      <c r="AD334" s="138">
        <v>21</v>
      </c>
      <c r="AE334" s="138">
        <v>11</v>
      </c>
      <c r="AF334" s="139">
        <v>45</v>
      </c>
      <c r="AG334" s="140">
        <v>159</v>
      </c>
    </row>
    <row r="335" spans="2:33" s="132" customFormat="1" ht="13.9" customHeight="1">
      <c r="B335" s="137" t="s">
        <v>104</v>
      </c>
      <c r="C335" s="138">
        <v>1</v>
      </c>
      <c r="D335" s="138">
        <v>11</v>
      </c>
      <c r="E335" s="138">
        <v>8</v>
      </c>
      <c r="F335" s="138">
        <v>40</v>
      </c>
      <c r="G335" s="138">
        <v>41</v>
      </c>
      <c r="H335" s="139">
        <v>101</v>
      </c>
      <c r="I335" s="138">
        <v>1</v>
      </c>
      <c r="J335" s="138">
        <v>11</v>
      </c>
      <c r="K335" s="138">
        <v>8</v>
      </c>
      <c r="L335" s="138">
        <v>40</v>
      </c>
      <c r="M335" s="138">
        <v>41</v>
      </c>
      <c r="N335" s="139">
        <v>101</v>
      </c>
      <c r="O335" s="138">
        <v>1</v>
      </c>
      <c r="P335" s="138">
        <v>11</v>
      </c>
      <c r="Q335" s="138">
        <v>8</v>
      </c>
      <c r="R335" s="138">
        <v>40</v>
      </c>
      <c r="S335" s="138">
        <v>47</v>
      </c>
      <c r="T335" s="139">
        <v>107</v>
      </c>
      <c r="U335" s="138">
        <v>1</v>
      </c>
      <c r="V335" s="138">
        <v>11</v>
      </c>
      <c r="W335" s="138">
        <v>8</v>
      </c>
      <c r="X335" s="138">
        <v>40</v>
      </c>
      <c r="Y335" s="138">
        <v>43</v>
      </c>
      <c r="Z335" s="139">
        <v>103</v>
      </c>
      <c r="AA335" s="138">
        <v>1</v>
      </c>
      <c r="AB335" s="138">
        <v>11</v>
      </c>
      <c r="AC335" s="138">
        <v>8</v>
      </c>
      <c r="AD335" s="138">
        <v>40</v>
      </c>
      <c r="AE335" s="138">
        <v>43</v>
      </c>
      <c r="AF335" s="139">
        <v>103</v>
      </c>
      <c r="AG335" s="140">
        <v>515</v>
      </c>
    </row>
    <row r="336" spans="2:33" s="132" customFormat="1" ht="13.9" customHeight="1">
      <c r="B336" s="137" t="s">
        <v>99</v>
      </c>
      <c r="C336" s="138">
        <v>1</v>
      </c>
      <c r="D336" s="138">
        <v>11</v>
      </c>
      <c r="E336" s="138">
        <v>8</v>
      </c>
      <c r="F336" s="138">
        <v>40</v>
      </c>
      <c r="G336" s="138">
        <v>44</v>
      </c>
      <c r="H336" s="139">
        <v>104</v>
      </c>
      <c r="I336" s="138">
        <v>1</v>
      </c>
      <c r="J336" s="138">
        <v>11</v>
      </c>
      <c r="K336" s="138">
        <v>8</v>
      </c>
      <c r="L336" s="138">
        <v>40</v>
      </c>
      <c r="M336" s="138">
        <v>44</v>
      </c>
      <c r="N336" s="139">
        <v>104</v>
      </c>
      <c r="O336" s="138">
        <v>1</v>
      </c>
      <c r="P336" s="138">
        <v>11</v>
      </c>
      <c r="Q336" s="138">
        <v>8</v>
      </c>
      <c r="R336" s="138">
        <v>40</v>
      </c>
      <c r="S336" s="138">
        <v>43</v>
      </c>
      <c r="T336" s="139">
        <v>103</v>
      </c>
      <c r="U336" s="138">
        <v>1</v>
      </c>
      <c r="V336" s="138">
        <v>11</v>
      </c>
      <c r="W336" s="138">
        <v>8</v>
      </c>
      <c r="X336" s="138">
        <v>40</v>
      </c>
      <c r="Y336" s="138">
        <v>43</v>
      </c>
      <c r="Z336" s="139">
        <v>103</v>
      </c>
      <c r="AA336" s="138">
        <v>1</v>
      </c>
      <c r="AB336" s="138">
        <v>11</v>
      </c>
      <c r="AC336" s="138">
        <v>8</v>
      </c>
      <c r="AD336" s="138">
        <v>40</v>
      </c>
      <c r="AE336" s="138">
        <v>42</v>
      </c>
      <c r="AF336" s="139">
        <v>102</v>
      </c>
      <c r="AG336" s="140">
        <v>516</v>
      </c>
    </row>
    <row r="337" spans="2:33" s="132" customFormat="1" ht="13.9" customHeight="1">
      <c r="B337" s="137" t="s">
        <v>83</v>
      </c>
      <c r="C337" s="138">
        <v>1</v>
      </c>
      <c r="D337" s="138">
        <v>11</v>
      </c>
      <c r="E337" s="138">
        <v>8</v>
      </c>
      <c r="F337" s="138">
        <v>40</v>
      </c>
      <c r="G337" s="138">
        <v>40</v>
      </c>
      <c r="H337" s="139">
        <v>100</v>
      </c>
      <c r="I337" s="138">
        <v>1</v>
      </c>
      <c r="J337" s="138">
        <v>11</v>
      </c>
      <c r="K337" s="138">
        <v>8</v>
      </c>
      <c r="L337" s="138">
        <v>40</v>
      </c>
      <c r="M337" s="138">
        <v>38</v>
      </c>
      <c r="N337" s="139">
        <v>98</v>
      </c>
      <c r="O337" s="138">
        <v>1</v>
      </c>
      <c r="P337" s="138">
        <v>11</v>
      </c>
      <c r="Q337" s="138">
        <v>8</v>
      </c>
      <c r="R337" s="138">
        <v>40</v>
      </c>
      <c r="S337" s="138">
        <v>43</v>
      </c>
      <c r="T337" s="139">
        <v>103</v>
      </c>
      <c r="U337" s="138">
        <v>1</v>
      </c>
      <c r="V337" s="138">
        <v>11</v>
      </c>
      <c r="W337" s="138">
        <v>8</v>
      </c>
      <c r="X337" s="138">
        <v>40</v>
      </c>
      <c r="Y337" s="138">
        <v>42</v>
      </c>
      <c r="Z337" s="139">
        <v>102</v>
      </c>
      <c r="AA337" s="138">
        <v>1</v>
      </c>
      <c r="AB337" s="138">
        <v>11</v>
      </c>
      <c r="AC337" s="138">
        <v>8</v>
      </c>
      <c r="AD337" s="138">
        <v>40</v>
      </c>
      <c r="AE337" s="138">
        <v>42</v>
      </c>
      <c r="AF337" s="139">
        <v>102</v>
      </c>
      <c r="AG337" s="140">
        <v>505</v>
      </c>
    </row>
    <row r="338" spans="2:33" s="132" customFormat="1" ht="13.9" customHeight="1">
      <c r="B338" s="137" t="s">
        <v>90</v>
      </c>
      <c r="C338" s="138">
        <v>1</v>
      </c>
      <c r="D338" s="138">
        <v>11</v>
      </c>
      <c r="E338" s="138">
        <v>8</v>
      </c>
      <c r="F338" s="138">
        <v>39</v>
      </c>
      <c r="G338" s="138">
        <v>33</v>
      </c>
      <c r="H338" s="139">
        <v>92</v>
      </c>
      <c r="I338" s="138">
        <v>1</v>
      </c>
      <c r="J338" s="138">
        <v>11</v>
      </c>
      <c r="K338" s="138">
        <v>8</v>
      </c>
      <c r="L338" s="138">
        <v>40</v>
      </c>
      <c r="M338" s="138">
        <v>32</v>
      </c>
      <c r="N338" s="139">
        <v>92</v>
      </c>
      <c r="O338" s="138">
        <v>1</v>
      </c>
      <c r="P338" s="138">
        <v>11</v>
      </c>
      <c r="Q338" s="138">
        <v>8</v>
      </c>
      <c r="R338" s="138">
        <v>40</v>
      </c>
      <c r="S338" s="138">
        <v>35</v>
      </c>
      <c r="T338" s="139">
        <v>95</v>
      </c>
      <c r="U338" s="138">
        <v>1</v>
      </c>
      <c r="V338" s="138">
        <v>10</v>
      </c>
      <c r="W338" s="138">
        <v>8</v>
      </c>
      <c r="X338" s="138">
        <v>40</v>
      </c>
      <c r="Y338" s="138">
        <v>39</v>
      </c>
      <c r="Z338" s="139">
        <v>98</v>
      </c>
      <c r="AA338" s="138">
        <v>1</v>
      </c>
      <c r="AB338" s="138">
        <v>10</v>
      </c>
      <c r="AC338" s="138">
        <v>8</v>
      </c>
      <c r="AD338" s="138">
        <v>40</v>
      </c>
      <c r="AE338" s="138">
        <v>35</v>
      </c>
      <c r="AF338" s="139">
        <v>94</v>
      </c>
      <c r="AG338" s="140">
        <v>471</v>
      </c>
    </row>
    <row r="339" spans="2:33" s="132" customFormat="1" ht="13.9" customHeight="1">
      <c r="B339" s="137" t="s">
        <v>88</v>
      </c>
      <c r="C339" s="138">
        <v>1</v>
      </c>
      <c r="D339" s="138">
        <v>11</v>
      </c>
      <c r="E339" s="138">
        <v>8</v>
      </c>
      <c r="F339" s="138">
        <v>40</v>
      </c>
      <c r="G339" s="138">
        <v>39</v>
      </c>
      <c r="H339" s="139">
        <v>99</v>
      </c>
      <c r="I339" s="138">
        <v>1</v>
      </c>
      <c r="J339" s="138">
        <v>11</v>
      </c>
      <c r="K339" s="138">
        <v>8</v>
      </c>
      <c r="L339" s="138">
        <v>40</v>
      </c>
      <c r="M339" s="138">
        <v>42</v>
      </c>
      <c r="N339" s="139">
        <v>102</v>
      </c>
      <c r="O339" s="138">
        <v>1</v>
      </c>
      <c r="P339" s="138">
        <v>11</v>
      </c>
      <c r="Q339" s="138">
        <v>8</v>
      </c>
      <c r="R339" s="138">
        <v>40</v>
      </c>
      <c r="S339" s="138">
        <v>42</v>
      </c>
      <c r="T339" s="139">
        <v>102</v>
      </c>
      <c r="U339" s="138">
        <v>1</v>
      </c>
      <c r="V339" s="138">
        <v>11</v>
      </c>
      <c r="W339" s="138">
        <v>8</v>
      </c>
      <c r="X339" s="138">
        <v>40</v>
      </c>
      <c r="Y339" s="138">
        <v>42</v>
      </c>
      <c r="Z339" s="139">
        <v>102</v>
      </c>
      <c r="AA339" s="138">
        <v>1</v>
      </c>
      <c r="AB339" s="138">
        <v>11</v>
      </c>
      <c r="AC339" s="138">
        <v>8</v>
      </c>
      <c r="AD339" s="138">
        <v>40</v>
      </c>
      <c r="AE339" s="138">
        <v>44</v>
      </c>
      <c r="AF339" s="139">
        <v>104</v>
      </c>
      <c r="AG339" s="140">
        <v>509</v>
      </c>
    </row>
    <row r="340" spans="2:33" s="132" customFormat="1" ht="13.9" customHeight="1">
      <c r="B340" s="137" t="s">
        <v>79</v>
      </c>
      <c r="C340" s="138"/>
      <c r="D340" s="138">
        <v>2</v>
      </c>
      <c r="E340" s="138"/>
      <c r="F340" s="138">
        <v>4</v>
      </c>
      <c r="G340" s="138"/>
      <c r="H340" s="139">
        <v>6</v>
      </c>
      <c r="I340" s="138">
        <v>1</v>
      </c>
      <c r="J340" s="138"/>
      <c r="K340" s="138">
        <v>1</v>
      </c>
      <c r="L340" s="138">
        <v>7</v>
      </c>
      <c r="M340" s="138">
        <v>1</v>
      </c>
      <c r="N340" s="139">
        <v>10</v>
      </c>
      <c r="O340" s="138"/>
      <c r="P340" s="138"/>
      <c r="Q340" s="138"/>
      <c r="R340" s="138">
        <v>8</v>
      </c>
      <c r="S340" s="138">
        <v>1</v>
      </c>
      <c r="T340" s="139">
        <v>9</v>
      </c>
      <c r="U340" s="138"/>
      <c r="V340" s="138"/>
      <c r="W340" s="138">
        <v>1</v>
      </c>
      <c r="X340" s="138"/>
      <c r="Y340" s="138"/>
      <c r="Z340" s="139">
        <v>1</v>
      </c>
      <c r="AA340" s="138"/>
      <c r="AB340" s="138"/>
      <c r="AC340" s="138"/>
      <c r="AD340" s="138">
        <v>4</v>
      </c>
      <c r="AE340" s="138"/>
      <c r="AF340" s="139">
        <v>4</v>
      </c>
      <c r="AG340" s="140">
        <v>30</v>
      </c>
    </row>
    <row r="341" spans="2:33" s="132" customFormat="1" ht="13.9" customHeight="1">
      <c r="B341" s="137" t="s">
        <v>89</v>
      </c>
      <c r="C341" s="138"/>
      <c r="D341" s="138"/>
      <c r="E341" s="138"/>
      <c r="F341" s="138">
        <v>2</v>
      </c>
      <c r="G341" s="138"/>
      <c r="H341" s="139">
        <v>2</v>
      </c>
      <c r="I341" s="138"/>
      <c r="J341" s="138"/>
      <c r="K341" s="138">
        <v>1</v>
      </c>
      <c r="L341" s="138">
        <v>2</v>
      </c>
      <c r="M341" s="138"/>
      <c r="N341" s="139">
        <v>3</v>
      </c>
      <c r="O341" s="138"/>
      <c r="P341" s="138">
        <v>2</v>
      </c>
      <c r="Q341" s="138"/>
      <c r="R341" s="138">
        <v>3</v>
      </c>
      <c r="S341" s="138"/>
      <c r="T341" s="139">
        <v>5</v>
      </c>
      <c r="U341" s="138">
        <v>1</v>
      </c>
      <c r="V341" s="138">
        <v>1</v>
      </c>
      <c r="W341" s="138">
        <v>1</v>
      </c>
      <c r="X341" s="138">
        <v>3</v>
      </c>
      <c r="Y341" s="138"/>
      <c r="Z341" s="139">
        <v>6</v>
      </c>
      <c r="AA341" s="138"/>
      <c r="AB341" s="138"/>
      <c r="AC341" s="138"/>
      <c r="AD341" s="138">
        <v>4</v>
      </c>
      <c r="AE341" s="138"/>
      <c r="AF341" s="139">
        <v>4</v>
      </c>
      <c r="AG341" s="140">
        <v>20</v>
      </c>
    </row>
    <row r="342" spans="2:33" s="132" customFormat="1" ht="13.9" customHeight="1">
      <c r="B342" s="137" t="s">
        <v>84</v>
      </c>
      <c r="C342" s="138"/>
      <c r="D342" s="138">
        <v>1</v>
      </c>
      <c r="E342" s="138">
        <v>1</v>
      </c>
      <c r="F342" s="138">
        <v>1</v>
      </c>
      <c r="G342" s="138"/>
      <c r="H342" s="139">
        <v>3</v>
      </c>
      <c r="I342" s="138"/>
      <c r="J342" s="138"/>
      <c r="K342" s="138">
        <v>1</v>
      </c>
      <c r="L342" s="138">
        <v>3</v>
      </c>
      <c r="M342" s="138">
        <v>2</v>
      </c>
      <c r="N342" s="139">
        <v>6</v>
      </c>
      <c r="O342" s="138"/>
      <c r="P342" s="138"/>
      <c r="Q342" s="138">
        <v>1</v>
      </c>
      <c r="R342" s="138">
        <v>1</v>
      </c>
      <c r="S342" s="138"/>
      <c r="T342" s="139">
        <v>2</v>
      </c>
      <c r="U342" s="138"/>
      <c r="V342" s="138"/>
      <c r="W342" s="138">
        <v>1</v>
      </c>
      <c r="X342" s="138">
        <v>6</v>
      </c>
      <c r="Y342" s="138"/>
      <c r="Z342" s="139">
        <v>7</v>
      </c>
      <c r="AA342" s="138"/>
      <c r="AB342" s="138"/>
      <c r="AC342" s="138">
        <v>1</v>
      </c>
      <c r="AD342" s="138">
        <v>4</v>
      </c>
      <c r="AE342" s="138"/>
      <c r="AF342" s="139">
        <v>5</v>
      </c>
      <c r="AG342" s="140">
        <v>23</v>
      </c>
    </row>
    <row r="343" spans="2:33" s="132" customFormat="1" ht="13.9" customHeight="1" thickBot="1">
      <c r="B343" s="137" t="s">
        <v>97</v>
      </c>
      <c r="C343" s="138"/>
      <c r="D343" s="138"/>
      <c r="E343" s="138">
        <v>1</v>
      </c>
      <c r="F343" s="138">
        <v>6</v>
      </c>
      <c r="G343" s="138">
        <v>1</v>
      </c>
      <c r="H343" s="139">
        <v>8</v>
      </c>
      <c r="I343" s="138"/>
      <c r="J343" s="138">
        <v>1</v>
      </c>
      <c r="K343" s="138">
        <v>1</v>
      </c>
      <c r="L343" s="138">
        <v>8</v>
      </c>
      <c r="M343" s="138"/>
      <c r="N343" s="139">
        <v>10</v>
      </c>
      <c r="O343" s="138"/>
      <c r="P343" s="138"/>
      <c r="Q343" s="138">
        <v>1</v>
      </c>
      <c r="R343" s="138">
        <v>1</v>
      </c>
      <c r="S343" s="138"/>
      <c r="T343" s="139">
        <v>2</v>
      </c>
      <c r="U343" s="138">
        <v>1</v>
      </c>
      <c r="V343" s="138"/>
      <c r="W343" s="138"/>
      <c r="X343" s="138">
        <v>11</v>
      </c>
      <c r="Y343" s="138">
        <v>1</v>
      </c>
      <c r="Z343" s="139">
        <v>13</v>
      </c>
      <c r="AA343" s="138">
        <v>1</v>
      </c>
      <c r="AB343" s="138"/>
      <c r="AC343" s="138"/>
      <c r="AD343" s="138">
        <v>4</v>
      </c>
      <c r="AE343" s="138">
        <v>1</v>
      </c>
      <c r="AF343" s="139">
        <v>6</v>
      </c>
      <c r="AG343" s="140">
        <v>39</v>
      </c>
    </row>
    <row r="344" spans="2:33" s="128" customFormat="1" ht="13.9" customHeight="1" thickBot="1">
      <c r="B344" s="129" t="s">
        <v>522</v>
      </c>
      <c r="C344" s="130">
        <v>12</v>
      </c>
      <c r="D344" s="130">
        <v>111</v>
      </c>
      <c r="E344" s="130">
        <v>108</v>
      </c>
      <c r="F344" s="130">
        <v>467</v>
      </c>
      <c r="G344" s="130">
        <v>275</v>
      </c>
      <c r="H344" s="131">
        <v>973</v>
      </c>
      <c r="I344" s="130">
        <v>13</v>
      </c>
      <c r="J344" s="130">
        <v>115</v>
      </c>
      <c r="K344" s="130">
        <v>102</v>
      </c>
      <c r="L344" s="130">
        <v>477</v>
      </c>
      <c r="M344" s="130">
        <v>278</v>
      </c>
      <c r="N344" s="131">
        <v>985</v>
      </c>
      <c r="O344" s="130">
        <v>13</v>
      </c>
      <c r="P344" s="130">
        <v>101</v>
      </c>
      <c r="Q344" s="130">
        <v>101</v>
      </c>
      <c r="R344" s="130">
        <v>463</v>
      </c>
      <c r="S344" s="130">
        <v>300</v>
      </c>
      <c r="T344" s="130">
        <v>978</v>
      </c>
      <c r="U344" s="130">
        <v>12</v>
      </c>
      <c r="V344" s="130">
        <v>109</v>
      </c>
      <c r="W344" s="130">
        <v>100</v>
      </c>
      <c r="X344" s="130">
        <v>471</v>
      </c>
      <c r="Y344" s="130">
        <v>294</v>
      </c>
      <c r="Z344" s="131">
        <v>986</v>
      </c>
      <c r="AA344" s="130">
        <v>12</v>
      </c>
      <c r="AB344" s="130">
        <v>117</v>
      </c>
      <c r="AC344" s="130">
        <v>103</v>
      </c>
      <c r="AD344" s="130">
        <v>490</v>
      </c>
      <c r="AE344" s="130">
        <v>295</v>
      </c>
      <c r="AF344" s="131">
        <v>1017</v>
      </c>
      <c r="AG344" s="130">
        <v>4939</v>
      </c>
    </row>
    <row r="345" spans="2:33" s="132" customFormat="1" ht="13.9" customHeight="1">
      <c r="B345" s="137" t="s">
        <v>96</v>
      </c>
      <c r="C345" s="138"/>
      <c r="D345" s="138">
        <v>1</v>
      </c>
      <c r="E345" s="138"/>
      <c r="F345" s="138">
        <v>4</v>
      </c>
      <c r="G345" s="138"/>
      <c r="H345" s="139">
        <v>5</v>
      </c>
      <c r="I345" s="138"/>
      <c r="J345" s="138">
        <v>3</v>
      </c>
      <c r="K345" s="138"/>
      <c r="L345" s="138">
        <v>3</v>
      </c>
      <c r="M345" s="138"/>
      <c r="N345" s="139">
        <v>6</v>
      </c>
      <c r="O345" s="138"/>
      <c r="P345" s="138">
        <v>2</v>
      </c>
      <c r="Q345" s="138"/>
      <c r="R345" s="138">
        <v>4</v>
      </c>
      <c r="S345" s="138">
        <v>1</v>
      </c>
      <c r="T345" s="139">
        <v>7</v>
      </c>
      <c r="U345" s="138"/>
      <c r="V345" s="138">
        <v>1</v>
      </c>
      <c r="W345" s="138"/>
      <c r="X345" s="138">
        <v>3</v>
      </c>
      <c r="Y345" s="138">
        <v>1</v>
      </c>
      <c r="Z345" s="139">
        <v>5</v>
      </c>
      <c r="AA345" s="138"/>
      <c r="AB345" s="138">
        <v>1</v>
      </c>
      <c r="AC345" s="138">
        <v>1</v>
      </c>
      <c r="AD345" s="138">
        <v>8</v>
      </c>
      <c r="AE345" s="138">
        <v>3</v>
      </c>
      <c r="AF345" s="139">
        <v>13</v>
      </c>
      <c r="AG345" s="140">
        <v>36</v>
      </c>
    </row>
    <row r="346" spans="2:33" s="132" customFormat="1" ht="13.9" customHeight="1">
      <c r="B346" s="137" t="s">
        <v>86</v>
      </c>
      <c r="C346" s="138"/>
      <c r="D346" s="138">
        <v>2</v>
      </c>
      <c r="E346" s="138"/>
      <c r="F346" s="138">
        <v>1</v>
      </c>
      <c r="G346" s="138"/>
      <c r="H346" s="139">
        <v>3</v>
      </c>
      <c r="I346" s="138"/>
      <c r="J346" s="138"/>
      <c r="K346" s="138"/>
      <c r="L346" s="138"/>
      <c r="M346" s="138"/>
      <c r="N346" s="139"/>
      <c r="O346" s="138"/>
      <c r="P346" s="138"/>
      <c r="Q346" s="138"/>
      <c r="R346" s="138"/>
      <c r="S346" s="138"/>
      <c r="T346" s="139"/>
      <c r="U346" s="138"/>
      <c r="V346" s="138"/>
      <c r="W346" s="138"/>
      <c r="X346" s="138">
        <v>1</v>
      </c>
      <c r="Y346" s="138"/>
      <c r="Z346" s="139">
        <v>1</v>
      </c>
      <c r="AA346" s="138"/>
      <c r="AB346" s="138"/>
      <c r="AC346" s="138"/>
      <c r="AD346" s="138"/>
      <c r="AE346" s="138"/>
      <c r="AF346" s="139"/>
      <c r="AG346" s="140">
        <v>4</v>
      </c>
    </row>
    <row r="347" spans="2:33" s="132" customFormat="1" ht="13.9" customHeight="1">
      <c r="B347" s="137" t="s">
        <v>78</v>
      </c>
      <c r="C347" s="138"/>
      <c r="D347" s="138"/>
      <c r="E347" s="138"/>
      <c r="F347" s="138"/>
      <c r="G347" s="138"/>
      <c r="H347" s="139"/>
      <c r="I347" s="138"/>
      <c r="J347" s="138"/>
      <c r="K347" s="138"/>
      <c r="L347" s="138"/>
      <c r="M347" s="138"/>
      <c r="N347" s="139"/>
      <c r="O347" s="138"/>
      <c r="P347" s="138"/>
      <c r="Q347" s="138"/>
      <c r="R347" s="138"/>
      <c r="S347" s="138">
        <v>1</v>
      </c>
      <c r="T347" s="139">
        <v>1</v>
      </c>
      <c r="U347" s="138"/>
      <c r="V347" s="138">
        <v>1</v>
      </c>
      <c r="W347" s="138"/>
      <c r="X347" s="138"/>
      <c r="Y347" s="138"/>
      <c r="Z347" s="139">
        <v>1</v>
      </c>
      <c r="AA347" s="138"/>
      <c r="AB347" s="138"/>
      <c r="AC347" s="138"/>
      <c r="AD347" s="138">
        <v>1</v>
      </c>
      <c r="AE347" s="138"/>
      <c r="AF347" s="139">
        <v>1</v>
      </c>
      <c r="AG347" s="140">
        <v>3</v>
      </c>
    </row>
    <row r="348" spans="2:33" s="132" customFormat="1" ht="13.9" customHeight="1">
      <c r="B348" s="137" t="s">
        <v>76</v>
      </c>
      <c r="C348" s="138"/>
      <c r="D348" s="138"/>
      <c r="E348" s="138">
        <v>1</v>
      </c>
      <c r="F348" s="138">
        <v>1</v>
      </c>
      <c r="G348" s="138"/>
      <c r="H348" s="139">
        <v>2</v>
      </c>
      <c r="I348" s="138"/>
      <c r="J348" s="138"/>
      <c r="K348" s="138">
        <v>1</v>
      </c>
      <c r="L348" s="138">
        <v>1</v>
      </c>
      <c r="M348" s="138"/>
      <c r="N348" s="139">
        <v>2</v>
      </c>
      <c r="O348" s="138"/>
      <c r="P348" s="138"/>
      <c r="Q348" s="138"/>
      <c r="R348" s="138"/>
      <c r="S348" s="138"/>
      <c r="T348" s="139"/>
      <c r="U348" s="138"/>
      <c r="V348" s="138"/>
      <c r="W348" s="138"/>
      <c r="X348" s="138"/>
      <c r="Y348" s="138"/>
      <c r="Z348" s="139"/>
      <c r="AA348" s="138"/>
      <c r="AB348" s="138">
        <v>1</v>
      </c>
      <c r="AC348" s="138"/>
      <c r="AD348" s="138"/>
      <c r="AE348" s="138"/>
      <c r="AF348" s="139">
        <v>1</v>
      </c>
      <c r="AG348" s="140">
        <v>5</v>
      </c>
    </row>
    <row r="349" spans="2:33" s="132" customFormat="1" ht="13.9" customHeight="1">
      <c r="B349" s="137" t="s">
        <v>101</v>
      </c>
      <c r="C349" s="138"/>
      <c r="D349" s="138"/>
      <c r="E349" s="138">
        <v>1</v>
      </c>
      <c r="F349" s="138">
        <v>7</v>
      </c>
      <c r="G349" s="138"/>
      <c r="H349" s="139">
        <v>8</v>
      </c>
      <c r="I349" s="138"/>
      <c r="J349" s="138"/>
      <c r="K349" s="138"/>
      <c r="L349" s="138">
        <v>5</v>
      </c>
      <c r="M349" s="138"/>
      <c r="N349" s="139">
        <v>5</v>
      </c>
      <c r="O349" s="138"/>
      <c r="P349" s="138"/>
      <c r="Q349" s="138">
        <v>1</v>
      </c>
      <c r="R349" s="138">
        <v>3</v>
      </c>
      <c r="S349" s="138"/>
      <c r="T349" s="139">
        <v>4</v>
      </c>
      <c r="U349" s="138"/>
      <c r="V349" s="138">
        <v>1</v>
      </c>
      <c r="W349" s="138"/>
      <c r="X349" s="138">
        <v>4</v>
      </c>
      <c r="Y349" s="138"/>
      <c r="Z349" s="139">
        <v>5</v>
      </c>
      <c r="AA349" s="138"/>
      <c r="AB349" s="138"/>
      <c r="AC349" s="138"/>
      <c r="AD349" s="138">
        <v>5</v>
      </c>
      <c r="AE349" s="138"/>
      <c r="AF349" s="139">
        <v>5</v>
      </c>
      <c r="AG349" s="140">
        <v>27</v>
      </c>
    </row>
    <row r="350" spans="2:33" s="132" customFormat="1" ht="13.9" customHeight="1">
      <c r="B350" s="137" t="s">
        <v>77</v>
      </c>
      <c r="C350" s="138"/>
      <c r="D350" s="138"/>
      <c r="E350" s="138"/>
      <c r="F350" s="138"/>
      <c r="G350" s="138"/>
      <c r="H350" s="139"/>
      <c r="I350" s="138"/>
      <c r="J350" s="138"/>
      <c r="K350" s="138"/>
      <c r="L350" s="138"/>
      <c r="M350" s="138"/>
      <c r="N350" s="139"/>
      <c r="O350" s="138"/>
      <c r="P350" s="138"/>
      <c r="Q350" s="138"/>
      <c r="R350" s="138">
        <v>1</v>
      </c>
      <c r="S350" s="138">
        <v>1</v>
      </c>
      <c r="T350" s="139">
        <v>2</v>
      </c>
      <c r="U350" s="138"/>
      <c r="V350" s="138"/>
      <c r="W350" s="138"/>
      <c r="X350" s="138">
        <v>3</v>
      </c>
      <c r="Y350" s="138"/>
      <c r="Z350" s="139">
        <v>3</v>
      </c>
      <c r="AA350" s="138"/>
      <c r="AB350" s="138"/>
      <c r="AC350" s="138">
        <v>1</v>
      </c>
      <c r="AD350" s="138">
        <v>2</v>
      </c>
      <c r="AE350" s="138"/>
      <c r="AF350" s="139">
        <v>3</v>
      </c>
      <c r="AG350" s="140">
        <v>8</v>
      </c>
    </row>
    <row r="351" spans="2:33" s="132" customFormat="1" ht="13.9" customHeight="1">
      <c r="B351" s="137" t="s">
        <v>87</v>
      </c>
      <c r="C351" s="138"/>
      <c r="D351" s="138">
        <v>1</v>
      </c>
      <c r="E351" s="138"/>
      <c r="F351" s="138"/>
      <c r="G351" s="138"/>
      <c r="H351" s="139">
        <v>1</v>
      </c>
      <c r="I351" s="138"/>
      <c r="J351" s="138"/>
      <c r="K351" s="138"/>
      <c r="L351" s="138"/>
      <c r="M351" s="138">
        <v>1</v>
      </c>
      <c r="N351" s="139">
        <v>1</v>
      </c>
      <c r="O351" s="138"/>
      <c r="P351" s="138"/>
      <c r="Q351" s="138"/>
      <c r="R351" s="138"/>
      <c r="S351" s="138"/>
      <c r="T351" s="139"/>
      <c r="U351" s="138"/>
      <c r="V351" s="138"/>
      <c r="W351" s="138"/>
      <c r="X351" s="138"/>
      <c r="Y351" s="138">
        <v>1</v>
      </c>
      <c r="Z351" s="139">
        <v>1</v>
      </c>
      <c r="AA351" s="138">
        <v>1</v>
      </c>
      <c r="AB351" s="138">
        <v>1</v>
      </c>
      <c r="AC351" s="138"/>
      <c r="AD351" s="138"/>
      <c r="AE351" s="138"/>
      <c r="AF351" s="139">
        <v>2</v>
      </c>
      <c r="AG351" s="140">
        <v>5</v>
      </c>
    </row>
    <row r="352" spans="2:33" s="132" customFormat="1" ht="13.9" customHeight="1">
      <c r="B352" s="137" t="s">
        <v>98</v>
      </c>
      <c r="C352" s="138"/>
      <c r="D352" s="138">
        <v>1</v>
      </c>
      <c r="E352" s="138">
        <v>4</v>
      </c>
      <c r="F352" s="138">
        <v>8</v>
      </c>
      <c r="G352" s="138">
        <v>4</v>
      </c>
      <c r="H352" s="139">
        <v>17</v>
      </c>
      <c r="I352" s="138">
        <v>1</v>
      </c>
      <c r="J352" s="138">
        <v>2</v>
      </c>
      <c r="K352" s="138">
        <v>1</v>
      </c>
      <c r="L352" s="138">
        <v>10</v>
      </c>
      <c r="M352" s="138">
        <v>4</v>
      </c>
      <c r="N352" s="139">
        <v>18</v>
      </c>
      <c r="O352" s="138"/>
      <c r="P352" s="138">
        <v>1</v>
      </c>
      <c r="Q352" s="138">
        <v>1</v>
      </c>
      <c r="R352" s="138">
        <v>5</v>
      </c>
      <c r="S352" s="138">
        <v>1</v>
      </c>
      <c r="T352" s="139">
        <v>8</v>
      </c>
      <c r="U352" s="138"/>
      <c r="V352" s="138">
        <v>2</v>
      </c>
      <c r="W352" s="138"/>
      <c r="X352" s="138">
        <v>6</v>
      </c>
      <c r="Y352" s="138">
        <v>3</v>
      </c>
      <c r="Z352" s="139">
        <v>11</v>
      </c>
      <c r="AA352" s="138"/>
      <c r="AB352" s="138">
        <v>1</v>
      </c>
      <c r="AC352" s="138">
        <v>4</v>
      </c>
      <c r="AD352" s="138">
        <v>6</v>
      </c>
      <c r="AE352" s="138">
        <v>6</v>
      </c>
      <c r="AF352" s="139">
        <v>17</v>
      </c>
      <c r="AG352" s="140">
        <v>71</v>
      </c>
    </row>
    <row r="353" spans="2:33" s="132" customFormat="1" ht="13.9" customHeight="1">
      <c r="B353" s="137" t="s">
        <v>92</v>
      </c>
      <c r="C353" s="138"/>
      <c r="D353" s="138"/>
      <c r="E353" s="138">
        <v>7</v>
      </c>
      <c r="F353" s="138">
        <v>28</v>
      </c>
      <c r="G353" s="138">
        <v>20</v>
      </c>
      <c r="H353" s="139">
        <v>55</v>
      </c>
      <c r="I353" s="138"/>
      <c r="J353" s="138"/>
      <c r="K353" s="138">
        <v>8</v>
      </c>
      <c r="L353" s="138">
        <v>34</v>
      </c>
      <c r="M353" s="138">
        <v>19</v>
      </c>
      <c r="N353" s="139">
        <v>61</v>
      </c>
      <c r="O353" s="138"/>
      <c r="P353" s="138"/>
      <c r="Q353" s="138">
        <v>6</v>
      </c>
      <c r="R353" s="138">
        <v>37</v>
      </c>
      <c r="S353" s="138">
        <v>26</v>
      </c>
      <c r="T353" s="139">
        <v>69</v>
      </c>
      <c r="U353" s="138"/>
      <c r="V353" s="138"/>
      <c r="W353" s="138">
        <v>7</v>
      </c>
      <c r="X353" s="138">
        <v>33</v>
      </c>
      <c r="Y353" s="138">
        <v>19</v>
      </c>
      <c r="Z353" s="139">
        <v>59</v>
      </c>
      <c r="AA353" s="138"/>
      <c r="AB353" s="138"/>
      <c r="AC353" s="138">
        <v>7</v>
      </c>
      <c r="AD353" s="138">
        <v>37</v>
      </c>
      <c r="AE353" s="138">
        <v>22</v>
      </c>
      <c r="AF353" s="139">
        <v>66</v>
      </c>
      <c r="AG353" s="140">
        <v>310</v>
      </c>
    </row>
    <row r="354" spans="2:33" s="132" customFormat="1" ht="13.9" customHeight="1">
      <c r="B354" s="137" t="s">
        <v>91</v>
      </c>
      <c r="C354" s="138">
        <v>1</v>
      </c>
      <c r="D354" s="138">
        <v>11</v>
      </c>
      <c r="E354" s="138">
        <v>6</v>
      </c>
      <c r="F354" s="138"/>
      <c r="G354" s="138"/>
      <c r="H354" s="139">
        <v>18</v>
      </c>
      <c r="I354" s="138">
        <v>1</v>
      </c>
      <c r="J354" s="138">
        <v>11</v>
      </c>
      <c r="K354" s="138">
        <v>6</v>
      </c>
      <c r="L354" s="138"/>
      <c r="M354" s="138"/>
      <c r="N354" s="139">
        <v>18</v>
      </c>
      <c r="O354" s="138">
        <v>1</v>
      </c>
      <c r="P354" s="138">
        <v>11</v>
      </c>
      <c r="Q354" s="138">
        <v>6</v>
      </c>
      <c r="R354" s="138"/>
      <c r="S354" s="138"/>
      <c r="T354" s="139">
        <v>18</v>
      </c>
      <c r="U354" s="138">
        <v>1</v>
      </c>
      <c r="V354" s="138">
        <v>11</v>
      </c>
      <c r="W354" s="138">
        <v>7</v>
      </c>
      <c r="X354" s="138"/>
      <c r="Y354" s="138"/>
      <c r="Z354" s="139">
        <v>19</v>
      </c>
      <c r="AA354" s="138">
        <v>1</v>
      </c>
      <c r="AB354" s="138">
        <v>11</v>
      </c>
      <c r="AC354" s="138">
        <v>6</v>
      </c>
      <c r="AD354" s="138"/>
      <c r="AE354" s="138"/>
      <c r="AF354" s="139">
        <v>18</v>
      </c>
      <c r="AG354" s="140">
        <v>91</v>
      </c>
    </row>
    <row r="355" spans="2:33" s="132" customFormat="1" ht="13.9" customHeight="1">
      <c r="B355" s="137" t="s">
        <v>93</v>
      </c>
      <c r="C355" s="138"/>
      <c r="D355" s="138"/>
      <c r="E355" s="138">
        <v>5</v>
      </c>
      <c r="F355" s="138">
        <v>21</v>
      </c>
      <c r="G355" s="138">
        <v>1</v>
      </c>
      <c r="H355" s="139">
        <v>27</v>
      </c>
      <c r="I355" s="138"/>
      <c r="J355" s="138">
        <v>1</v>
      </c>
      <c r="K355" s="138">
        <v>4</v>
      </c>
      <c r="L355" s="138">
        <v>23</v>
      </c>
      <c r="M355" s="138"/>
      <c r="N355" s="139">
        <v>28</v>
      </c>
      <c r="O355" s="138"/>
      <c r="P355" s="138"/>
      <c r="Q355" s="138">
        <v>7</v>
      </c>
      <c r="R355" s="138">
        <v>23</v>
      </c>
      <c r="S355" s="138">
        <v>2</v>
      </c>
      <c r="T355" s="139">
        <v>32</v>
      </c>
      <c r="U355" s="138"/>
      <c r="V355" s="138"/>
      <c r="W355" s="138">
        <v>6</v>
      </c>
      <c r="X355" s="138">
        <v>29</v>
      </c>
      <c r="Y355" s="138">
        <v>3</v>
      </c>
      <c r="Z355" s="139">
        <v>38</v>
      </c>
      <c r="AA355" s="138"/>
      <c r="AB355" s="138"/>
      <c r="AC355" s="138">
        <v>6</v>
      </c>
      <c r="AD355" s="138">
        <v>30</v>
      </c>
      <c r="AE355" s="138">
        <v>6</v>
      </c>
      <c r="AF355" s="139">
        <v>42</v>
      </c>
      <c r="AG355" s="140">
        <v>167</v>
      </c>
    </row>
    <row r="356" spans="2:33" s="132" customFormat="1" ht="13.9" customHeight="1">
      <c r="B356" s="137" t="s">
        <v>94</v>
      </c>
      <c r="C356" s="138"/>
      <c r="D356" s="138">
        <v>1</v>
      </c>
      <c r="E356" s="138"/>
      <c r="F356" s="138">
        <v>2</v>
      </c>
      <c r="G356" s="138">
        <v>1</v>
      </c>
      <c r="H356" s="139">
        <v>4</v>
      </c>
      <c r="I356" s="138"/>
      <c r="J356" s="138">
        <v>1</v>
      </c>
      <c r="K356" s="138">
        <v>1</v>
      </c>
      <c r="L356" s="138">
        <v>11</v>
      </c>
      <c r="M356" s="138">
        <v>5</v>
      </c>
      <c r="N356" s="139">
        <v>18</v>
      </c>
      <c r="O356" s="138"/>
      <c r="P356" s="138"/>
      <c r="Q356" s="138">
        <v>1</v>
      </c>
      <c r="R356" s="138">
        <v>7</v>
      </c>
      <c r="S356" s="138">
        <v>5</v>
      </c>
      <c r="T356" s="139">
        <v>13</v>
      </c>
      <c r="U356" s="138"/>
      <c r="V356" s="138"/>
      <c r="W356" s="138">
        <v>1</v>
      </c>
      <c r="X356" s="138">
        <v>8</v>
      </c>
      <c r="Y356" s="138">
        <v>9</v>
      </c>
      <c r="Z356" s="139">
        <v>18</v>
      </c>
      <c r="AA356" s="138"/>
      <c r="AB356" s="138"/>
      <c r="AC356" s="138">
        <v>1</v>
      </c>
      <c r="AD356" s="138">
        <v>5</v>
      </c>
      <c r="AE356" s="138">
        <v>7</v>
      </c>
      <c r="AF356" s="139">
        <v>13</v>
      </c>
      <c r="AG356" s="140">
        <v>66</v>
      </c>
    </row>
    <row r="357" spans="2:33" s="132" customFormat="1" ht="13.9" customHeight="1">
      <c r="B357" s="137" t="s">
        <v>102</v>
      </c>
      <c r="C357" s="138"/>
      <c r="D357" s="138"/>
      <c r="E357" s="138">
        <v>5</v>
      </c>
      <c r="F357" s="138">
        <v>31</v>
      </c>
      <c r="G357" s="138">
        <v>12</v>
      </c>
      <c r="H357" s="139">
        <v>48</v>
      </c>
      <c r="I357" s="138"/>
      <c r="J357" s="138"/>
      <c r="K357" s="138">
        <v>5</v>
      </c>
      <c r="L357" s="138">
        <v>21</v>
      </c>
      <c r="M357" s="138">
        <v>9</v>
      </c>
      <c r="N357" s="139">
        <v>35</v>
      </c>
      <c r="O357" s="138"/>
      <c r="P357" s="138"/>
      <c r="Q357" s="138">
        <v>2</v>
      </c>
      <c r="R357" s="138">
        <v>21</v>
      </c>
      <c r="S357" s="138">
        <v>4</v>
      </c>
      <c r="T357" s="139">
        <v>27</v>
      </c>
      <c r="U357" s="138"/>
      <c r="V357" s="138"/>
      <c r="W357" s="138">
        <v>3</v>
      </c>
      <c r="X357" s="138">
        <v>16</v>
      </c>
      <c r="Y357" s="138">
        <v>6</v>
      </c>
      <c r="Z357" s="139">
        <v>25</v>
      </c>
      <c r="AA357" s="138"/>
      <c r="AB357" s="138">
        <v>1</v>
      </c>
      <c r="AC357" s="138">
        <v>4</v>
      </c>
      <c r="AD357" s="138">
        <v>24</v>
      </c>
      <c r="AE357" s="138">
        <v>5</v>
      </c>
      <c r="AF357" s="139">
        <v>34</v>
      </c>
      <c r="AG357" s="140">
        <v>169</v>
      </c>
    </row>
    <row r="358" spans="2:33" s="132" customFormat="1" ht="13.9" customHeight="1">
      <c r="B358" s="137" t="s">
        <v>82</v>
      </c>
      <c r="C358" s="138">
        <v>1</v>
      </c>
      <c r="D358" s="138">
        <v>4</v>
      </c>
      <c r="E358" s="138">
        <v>5</v>
      </c>
      <c r="F358" s="138">
        <v>13</v>
      </c>
      <c r="G358" s="138">
        <v>2</v>
      </c>
      <c r="H358" s="139">
        <v>25</v>
      </c>
      <c r="I358" s="138">
        <v>1</v>
      </c>
      <c r="J358" s="138">
        <v>4</v>
      </c>
      <c r="K358" s="138">
        <v>6</v>
      </c>
      <c r="L358" s="138">
        <v>18</v>
      </c>
      <c r="M358" s="138">
        <v>3</v>
      </c>
      <c r="N358" s="139">
        <v>32</v>
      </c>
      <c r="O358" s="138">
        <v>1</v>
      </c>
      <c r="P358" s="138">
        <v>3</v>
      </c>
      <c r="Q358" s="138">
        <v>4</v>
      </c>
      <c r="R358" s="138">
        <v>21</v>
      </c>
      <c r="S358" s="138">
        <v>7</v>
      </c>
      <c r="T358" s="139">
        <v>36</v>
      </c>
      <c r="U358" s="138">
        <v>1</v>
      </c>
      <c r="V358" s="138">
        <v>3</v>
      </c>
      <c r="W358" s="138">
        <v>4</v>
      </c>
      <c r="X358" s="138">
        <v>12</v>
      </c>
      <c r="Y358" s="138">
        <v>5</v>
      </c>
      <c r="Z358" s="139">
        <v>25</v>
      </c>
      <c r="AA358" s="138"/>
      <c r="AB358" s="138">
        <v>3</v>
      </c>
      <c r="AC358" s="138"/>
      <c r="AD358" s="138">
        <v>13</v>
      </c>
      <c r="AE358" s="138">
        <v>5</v>
      </c>
      <c r="AF358" s="139">
        <v>21</v>
      </c>
      <c r="AG358" s="140">
        <v>139</v>
      </c>
    </row>
    <row r="359" spans="2:33" s="132" customFormat="1" ht="13.9" customHeight="1">
      <c r="B359" s="137" t="s">
        <v>85</v>
      </c>
      <c r="C359" s="138">
        <v>1</v>
      </c>
      <c r="D359" s="138">
        <v>1</v>
      </c>
      <c r="E359" s="138">
        <v>3</v>
      </c>
      <c r="F359" s="138">
        <v>11</v>
      </c>
      <c r="G359" s="138">
        <v>5</v>
      </c>
      <c r="H359" s="139">
        <v>21</v>
      </c>
      <c r="I359" s="138">
        <v>1</v>
      </c>
      <c r="J359" s="138">
        <v>1</v>
      </c>
      <c r="K359" s="138">
        <v>2</v>
      </c>
      <c r="L359" s="138">
        <v>11</v>
      </c>
      <c r="M359" s="138">
        <v>5</v>
      </c>
      <c r="N359" s="139">
        <v>20</v>
      </c>
      <c r="O359" s="138">
        <v>1</v>
      </c>
      <c r="P359" s="138">
        <v>1</v>
      </c>
      <c r="Q359" s="138">
        <v>4</v>
      </c>
      <c r="R359" s="138">
        <v>11</v>
      </c>
      <c r="S359" s="138">
        <v>11</v>
      </c>
      <c r="T359" s="139">
        <v>28</v>
      </c>
      <c r="U359" s="138">
        <v>1</v>
      </c>
      <c r="V359" s="138">
        <v>9</v>
      </c>
      <c r="W359" s="138">
        <v>5</v>
      </c>
      <c r="X359" s="138">
        <v>30</v>
      </c>
      <c r="Y359" s="138">
        <v>18</v>
      </c>
      <c r="Z359" s="139">
        <v>63</v>
      </c>
      <c r="AA359" s="138">
        <v>1</v>
      </c>
      <c r="AB359" s="138">
        <v>7</v>
      </c>
      <c r="AC359" s="138">
        <v>6</v>
      </c>
      <c r="AD359" s="138">
        <v>17</v>
      </c>
      <c r="AE359" s="138">
        <v>9</v>
      </c>
      <c r="AF359" s="139">
        <v>40</v>
      </c>
      <c r="AG359" s="140">
        <v>172</v>
      </c>
    </row>
    <row r="360" spans="2:33" s="132" customFormat="1" ht="13.9" customHeight="1">
      <c r="B360" s="137" t="s">
        <v>80</v>
      </c>
      <c r="C360" s="138"/>
      <c r="D360" s="138">
        <v>2</v>
      </c>
      <c r="E360" s="138">
        <v>3</v>
      </c>
      <c r="F360" s="138">
        <v>10</v>
      </c>
      <c r="G360" s="138">
        <v>2</v>
      </c>
      <c r="H360" s="139">
        <v>17</v>
      </c>
      <c r="I360" s="138"/>
      <c r="J360" s="138">
        <v>1</v>
      </c>
      <c r="K360" s="138"/>
      <c r="L360" s="138">
        <v>4</v>
      </c>
      <c r="M360" s="138">
        <v>1</v>
      </c>
      <c r="N360" s="139">
        <v>6</v>
      </c>
      <c r="O360" s="138">
        <v>1</v>
      </c>
      <c r="P360" s="138"/>
      <c r="Q360" s="138"/>
      <c r="R360" s="138">
        <v>5</v>
      </c>
      <c r="S360" s="138">
        <v>1</v>
      </c>
      <c r="T360" s="139">
        <v>7</v>
      </c>
      <c r="U360" s="138">
        <v>1</v>
      </c>
      <c r="V360" s="138">
        <v>1</v>
      </c>
      <c r="W360" s="138">
        <v>2</v>
      </c>
      <c r="X360" s="138">
        <v>6</v>
      </c>
      <c r="Y360" s="138">
        <v>2</v>
      </c>
      <c r="Z360" s="139">
        <v>12</v>
      </c>
      <c r="AA360" s="138"/>
      <c r="AB360" s="138">
        <v>1</v>
      </c>
      <c r="AC360" s="138">
        <v>1</v>
      </c>
      <c r="AD360" s="138">
        <v>7</v>
      </c>
      <c r="AE360" s="138"/>
      <c r="AF360" s="139">
        <v>9</v>
      </c>
      <c r="AG360" s="140">
        <v>51</v>
      </c>
    </row>
    <row r="361" spans="2:33" s="132" customFormat="1" ht="13.9" customHeight="1">
      <c r="B361" s="137" t="s">
        <v>103</v>
      </c>
      <c r="C361" s="138"/>
      <c r="D361" s="138">
        <v>1</v>
      </c>
      <c r="E361" s="138"/>
      <c r="F361" s="138"/>
      <c r="G361" s="138"/>
      <c r="H361" s="139">
        <v>1</v>
      </c>
      <c r="I361" s="138"/>
      <c r="J361" s="138"/>
      <c r="K361" s="138"/>
      <c r="L361" s="138"/>
      <c r="M361" s="138"/>
      <c r="N361" s="139"/>
      <c r="O361" s="138"/>
      <c r="P361" s="138"/>
      <c r="Q361" s="138"/>
      <c r="R361" s="138"/>
      <c r="S361" s="138"/>
      <c r="T361" s="139"/>
      <c r="U361" s="138"/>
      <c r="V361" s="138"/>
      <c r="W361" s="138"/>
      <c r="X361" s="138"/>
      <c r="Y361" s="138"/>
      <c r="Z361" s="139"/>
      <c r="AA361" s="138"/>
      <c r="AB361" s="138"/>
      <c r="AC361" s="138"/>
      <c r="AD361" s="138">
        <v>2</v>
      </c>
      <c r="AE361" s="138">
        <v>1</v>
      </c>
      <c r="AF361" s="139">
        <v>3</v>
      </c>
      <c r="AG361" s="140">
        <v>4</v>
      </c>
    </row>
    <row r="362" spans="2:33" s="132" customFormat="1" ht="13.9" customHeight="1">
      <c r="B362" s="137" t="s">
        <v>105</v>
      </c>
      <c r="C362" s="138"/>
      <c r="D362" s="138">
        <v>1</v>
      </c>
      <c r="E362" s="138">
        <v>2</v>
      </c>
      <c r="F362" s="138">
        <v>4</v>
      </c>
      <c r="G362" s="138">
        <v>1</v>
      </c>
      <c r="H362" s="139">
        <v>8</v>
      </c>
      <c r="I362" s="138"/>
      <c r="J362" s="138">
        <v>1</v>
      </c>
      <c r="K362" s="138">
        <v>1</v>
      </c>
      <c r="L362" s="138">
        <v>7</v>
      </c>
      <c r="M362" s="138"/>
      <c r="N362" s="139">
        <v>9</v>
      </c>
      <c r="O362" s="138"/>
      <c r="P362" s="138">
        <v>1</v>
      </c>
      <c r="Q362" s="138">
        <v>3</v>
      </c>
      <c r="R362" s="138">
        <v>5</v>
      </c>
      <c r="S362" s="138">
        <v>1</v>
      </c>
      <c r="T362" s="139">
        <v>10</v>
      </c>
      <c r="U362" s="138"/>
      <c r="V362" s="138">
        <v>1</v>
      </c>
      <c r="W362" s="138">
        <v>2</v>
      </c>
      <c r="X362" s="138">
        <v>4</v>
      </c>
      <c r="Y362" s="138">
        <v>1</v>
      </c>
      <c r="Z362" s="139">
        <v>8</v>
      </c>
      <c r="AA362" s="138"/>
      <c r="AB362" s="138"/>
      <c r="AC362" s="138">
        <v>1</v>
      </c>
      <c r="AD362" s="138">
        <v>9</v>
      </c>
      <c r="AE362" s="138">
        <v>1</v>
      </c>
      <c r="AF362" s="139">
        <v>11</v>
      </c>
      <c r="AG362" s="140">
        <v>46</v>
      </c>
    </row>
    <row r="363" spans="2:33" s="132" customFormat="1" ht="13.9" customHeight="1">
      <c r="B363" s="137" t="s">
        <v>100</v>
      </c>
      <c r="C363" s="138">
        <v>1</v>
      </c>
      <c r="D363" s="138">
        <v>10</v>
      </c>
      <c r="E363" s="138">
        <v>8</v>
      </c>
      <c r="F363" s="138">
        <v>37</v>
      </c>
      <c r="G363" s="138">
        <v>15</v>
      </c>
      <c r="H363" s="139">
        <v>71</v>
      </c>
      <c r="I363" s="138">
        <v>1</v>
      </c>
      <c r="J363" s="138">
        <v>11</v>
      </c>
      <c r="K363" s="138">
        <v>8</v>
      </c>
      <c r="L363" s="138">
        <v>33</v>
      </c>
      <c r="M363" s="138">
        <v>18</v>
      </c>
      <c r="N363" s="139">
        <v>71</v>
      </c>
      <c r="O363" s="138">
        <v>1</v>
      </c>
      <c r="P363" s="138">
        <v>10</v>
      </c>
      <c r="Q363" s="138">
        <v>8</v>
      </c>
      <c r="R363" s="138">
        <v>36</v>
      </c>
      <c r="S363" s="138">
        <v>22</v>
      </c>
      <c r="T363" s="139">
        <v>77</v>
      </c>
      <c r="U363" s="138">
        <v>1</v>
      </c>
      <c r="V363" s="138">
        <v>11</v>
      </c>
      <c r="W363" s="138">
        <v>8</v>
      </c>
      <c r="X363" s="138">
        <v>32</v>
      </c>
      <c r="Y363" s="138">
        <v>20</v>
      </c>
      <c r="Z363" s="139">
        <v>72</v>
      </c>
      <c r="AA363" s="138">
        <v>1</v>
      </c>
      <c r="AB363" s="138">
        <v>11</v>
      </c>
      <c r="AC363" s="138">
        <v>8</v>
      </c>
      <c r="AD363" s="138">
        <v>37</v>
      </c>
      <c r="AE363" s="138">
        <v>22</v>
      </c>
      <c r="AF363" s="139">
        <v>79</v>
      </c>
      <c r="AG363" s="140">
        <v>370</v>
      </c>
    </row>
    <row r="364" spans="2:33" s="132" customFormat="1" ht="13.9" customHeight="1">
      <c r="B364" s="137" t="s">
        <v>81</v>
      </c>
      <c r="C364" s="138"/>
      <c r="D364" s="138"/>
      <c r="E364" s="138"/>
      <c r="F364" s="138"/>
      <c r="G364" s="138"/>
      <c r="H364" s="139"/>
      <c r="I364" s="138"/>
      <c r="J364" s="138"/>
      <c r="K364" s="138">
        <v>1</v>
      </c>
      <c r="L364" s="138"/>
      <c r="M364" s="138"/>
      <c r="N364" s="139">
        <v>1</v>
      </c>
      <c r="O364" s="138"/>
      <c r="P364" s="138"/>
      <c r="Q364" s="138"/>
      <c r="R364" s="138">
        <v>1</v>
      </c>
      <c r="S364" s="138"/>
      <c r="T364" s="139">
        <v>1</v>
      </c>
      <c r="U364" s="138"/>
      <c r="V364" s="138"/>
      <c r="W364" s="138"/>
      <c r="X364" s="138">
        <v>6</v>
      </c>
      <c r="Y364" s="138"/>
      <c r="Z364" s="139">
        <v>6</v>
      </c>
      <c r="AA364" s="138"/>
      <c r="AB364" s="138"/>
      <c r="AC364" s="138">
        <v>1</v>
      </c>
      <c r="AD364" s="138">
        <v>3</v>
      </c>
      <c r="AE364" s="138">
        <v>1</v>
      </c>
      <c r="AF364" s="139">
        <v>5</v>
      </c>
      <c r="AG364" s="140">
        <v>13</v>
      </c>
    </row>
    <row r="365" spans="2:33" s="132" customFormat="1" ht="13.9" customHeight="1">
      <c r="B365" s="137" t="s">
        <v>95</v>
      </c>
      <c r="C365" s="138"/>
      <c r="D365" s="138">
        <v>1</v>
      </c>
      <c r="E365" s="138"/>
      <c r="F365" s="138">
        <v>4</v>
      </c>
      <c r="G365" s="138">
        <v>1</v>
      </c>
      <c r="H365" s="139">
        <v>6</v>
      </c>
      <c r="I365" s="138"/>
      <c r="J365" s="138"/>
      <c r="K365" s="138">
        <v>2</v>
      </c>
      <c r="L365" s="138">
        <v>9</v>
      </c>
      <c r="M365" s="138">
        <v>1</v>
      </c>
      <c r="N365" s="139">
        <v>12</v>
      </c>
      <c r="O365" s="138"/>
      <c r="P365" s="138"/>
      <c r="Q365" s="138">
        <v>1</v>
      </c>
      <c r="R365" s="138">
        <v>8</v>
      </c>
      <c r="S365" s="138">
        <v>4</v>
      </c>
      <c r="T365" s="139">
        <v>13</v>
      </c>
      <c r="U365" s="138"/>
      <c r="V365" s="138">
        <v>2</v>
      </c>
      <c r="W365" s="138">
        <v>2</v>
      </c>
      <c r="X365" s="138">
        <v>12</v>
      </c>
      <c r="Y365" s="138">
        <v>3</v>
      </c>
      <c r="Z365" s="139">
        <v>19</v>
      </c>
      <c r="AA365" s="138"/>
      <c r="AB365" s="138">
        <v>2</v>
      </c>
      <c r="AC365" s="138"/>
      <c r="AD365" s="138">
        <v>6</v>
      </c>
      <c r="AE365" s="138">
        <v>2</v>
      </c>
      <c r="AF365" s="139">
        <v>10</v>
      </c>
      <c r="AG365" s="140">
        <v>60</v>
      </c>
    </row>
    <row r="366" spans="2:33" s="132" customFormat="1" ht="13.9" customHeight="1">
      <c r="B366" s="137" t="s">
        <v>104</v>
      </c>
      <c r="C366" s="138">
        <v>1</v>
      </c>
      <c r="D366" s="138">
        <v>11</v>
      </c>
      <c r="E366" s="138">
        <v>8</v>
      </c>
      <c r="F366" s="138">
        <v>40</v>
      </c>
      <c r="G366" s="138">
        <v>39</v>
      </c>
      <c r="H366" s="139">
        <v>99</v>
      </c>
      <c r="I366" s="138">
        <v>1</v>
      </c>
      <c r="J366" s="138">
        <v>11</v>
      </c>
      <c r="K366" s="138">
        <v>8</v>
      </c>
      <c r="L366" s="138">
        <v>40</v>
      </c>
      <c r="M366" s="138">
        <v>40</v>
      </c>
      <c r="N366" s="139">
        <v>100</v>
      </c>
      <c r="O366" s="138">
        <v>1</v>
      </c>
      <c r="P366" s="138">
        <v>11</v>
      </c>
      <c r="Q366" s="138">
        <v>8</v>
      </c>
      <c r="R366" s="138">
        <v>40</v>
      </c>
      <c r="S366" s="138">
        <v>41</v>
      </c>
      <c r="T366" s="139">
        <v>101</v>
      </c>
      <c r="U366" s="138">
        <v>1</v>
      </c>
      <c r="V366" s="138">
        <v>11</v>
      </c>
      <c r="W366" s="138">
        <v>8</v>
      </c>
      <c r="X366" s="138">
        <v>40</v>
      </c>
      <c r="Y366" s="138">
        <v>40</v>
      </c>
      <c r="Z366" s="139">
        <v>100</v>
      </c>
      <c r="AA366" s="138">
        <v>1</v>
      </c>
      <c r="AB366" s="138">
        <v>11</v>
      </c>
      <c r="AC366" s="138">
        <v>8</v>
      </c>
      <c r="AD366" s="138">
        <v>40</v>
      </c>
      <c r="AE366" s="138">
        <v>40</v>
      </c>
      <c r="AF366" s="139">
        <v>100</v>
      </c>
      <c r="AG366" s="140">
        <v>500</v>
      </c>
    </row>
    <row r="367" spans="2:33" s="132" customFormat="1" ht="13.9" customHeight="1">
      <c r="B367" s="137" t="s">
        <v>99</v>
      </c>
      <c r="C367" s="138">
        <v>1</v>
      </c>
      <c r="D367" s="138">
        <v>11</v>
      </c>
      <c r="E367" s="138">
        <v>8</v>
      </c>
      <c r="F367" s="138">
        <v>38</v>
      </c>
      <c r="G367" s="138">
        <v>24</v>
      </c>
      <c r="H367" s="139">
        <v>82</v>
      </c>
      <c r="I367" s="138">
        <v>1</v>
      </c>
      <c r="J367" s="138">
        <v>11</v>
      </c>
      <c r="K367" s="138">
        <v>8</v>
      </c>
      <c r="L367" s="138">
        <v>34</v>
      </c>
      <c r="M367" s="138">
        <v>17</v>
      </c>
      <c r="N367" s="139">
        <v>71</v>
      </c>
      <c r="O367" s="138">
        <v>1</v>
      </c>
      <c r="P367" s="138">
        <v>10</v>
      </c>
      <c r="Q367" s="138">
        <v>7</v>
      </c>
      <c r="R367" s="138">
        <v>34</v>
      </c>
      <c r="S367" s="138">
        <v>15</v>
      </c>
      <c r="T367" s="139">
        <v>67</v>
      </c>
      <c r="U367" s="138">
        <v>1</v>
      </c>
      <c r="V367" s="138">
        <v>9</v>
      </c>
      <c r="W367" s="138">
        <v>5</v>
      </c>
      <c r="X367" s="138">
        <v>37</v>
      </c>
      <c r="Y367" s="138">
        <v>20</v>
      </c>
      <c r="Z367" s="139">
        <v>72</v>
      </c>
      <c r="AA367" s="138">
        <v>1</v>
      </c>
      <c r="AB367" s="138">
        <v>10</v>
      </c>
      <c r="AC367" s="138">
        <v>7</v>
      </c>
      <c r="AD367" s="138">
        <v>35</v>
      </c>
      <c r="AE367" s="138">
        <v>14</v>
      </c>
      <c r="AF367" s="139">
        <v>67</v>
      </c>
      <c r="AG367" s="140">
        <v>359</v>
      </c>
    </row>
    <row r="368" spans="2:33" s="132" customFormat="1" ht="13.9" customHeight="1">
      <c r="B368" s="137" t="s">
        <v>83</v>
      </c>
      <c r="C368" s="138"/>
      <c r="D368" s="138"/>
      <c r="E368" s="138">
        <v>2</v>
      </c>
      <c r="F368" s="138">
        <v>8</v>
      </c>
      <c r="G368" s="138">
        <v>2</v>
      </c>
      <c r="H368" s="139">
        <v>12</v>
      </c>
      <c r="I368" s="138"/>
      <c r="J368" s="138"/>
      <c r="K368" s="138">
        <v>1</v>
      </c>
      <c r="L368" s="138">
        <v>4</v>
      </c>
      <c r="M368" s="138"/>
      <c r="N368" s="139">
        <v>5</v>
      </c>
      <c r="O368" s="138"/>
      <c r="P368" s="138"/>
      <c r="Q368" s="138"/>
      <c r="R368" s="138"/>
      <c r="S368" s="138">
        <v>1</v>
      </c>
      <c r="T368" s="139">
        <v>1</v>
      </c>
      <c r="U368" s="138"/>
      <c r="V368" s="138"/>
      <c r="W368" s="138"/>
      <c r="X368" s="138"/>
      <c r="Y368" s="138"/>
      <c r="Z368" s="139"/>
      <c r="AA368" s="138"/>
      <c r="AB368" s="138"/>
      <c r="AC368" s="138"/>
      <c r="AD368" s="138"/>
      <c r="AE368" s="138"/>
      <c r="AF368" s="139"/>
      <c r="AG368" s="140">
        <v>18</v>
      </c>
    </row>
    <row r="369" spans="2:33" s="132" customFormat="1" ht="13.9" customHeight="1">
      <c r="B369" s="137" t="s">
        <v>90</v>
      </c>
      <c r="C369" s="138">
        <v>1</v>
      </c>
      <c r="D369" s="138">
        <v>11</v>
      </c>
      <c r="E369" s="138">
        <v>8</v>
      </c>
      <c r="F369" s="138">
        <v>40</v>
      </c>
      <c r="G369" s="138">
        <v>44</v>
      </c>
      <c r="H369" s="139">
        <v>104</v>
      </c>
      <c r="I369" s="138">
        <v>1</v>
      </c>
      <c r="J369" s="138">
        <v>11</v>
      </c>
      <c r="K369" s="138">
        <v>8</v>
      </c>
      <c r="L369" s="138">
        <v>40</v>
      </c>
      <c r="M369" s="138">
        <v>41</v>
      </c>
      <c r="N369" s="139">
        <v>101</v>
      </c>
      <c r="O369" s="138">
        <v>1</v>
      </c>
      <c r="P369" s="138">
        <v>11</v>
      </c>
      <c r="Q369" s="138">
        <v>8</v>
      </c>
      <c r="R369" s="138">
        <v>40</v>
      </c>
      <c r="S369" s="138">
        <v>46</v>
      </c>
      <c r="T369" s="139">
        <v>106</v>
      </c>
      <c r="U369" s="138">
        <v>1</v>
      </c>
      <c r="V369" s="138">
        <v>11</v>
      </c>
      <c r="W369" s="138">
        <v>8</v>
      </c>
      <c r="X369" s="138">
        <v>40</v>
      </c>
      <c r="Y369" s="138">
        <v>43</v>
      </c>
      <c r="Z369" s="139">
        <v>103</v>
      </c>
      <c r="AA369" s="138">
        <v>1</v>
      </c>
      <c r="AB369" s="138">
        <v>11</v>
      </c>
      <c r="AC369" s="138">
        <v>8</v>
      </c>
      <c r="AD369" s="138">
        <v>40</v>
      </c>
      <c r="AE369" s="138">
        <v>43</v>
      </c>
      <c r="AF369" s="139">
        <v>103</v>
      </c>
      <c r="AG369" s="140">
        <v>517</v>
      </c>
    </row>
    <row r="370" spans="2:33" s="132" customFormat="1" ht="13.9" customHeight="1">
      <c r="B370" s="137" t="s">
        <v>88</v>
      </c>
      <c r="C370" s="138">
        <v>1</v>
      </c>
      <c r="D370" s="138">
        <v>11</v>
      </c>
      <c r="E370" s="138">
        <v>8</v>
      </c>
      <c r="F370" s="138">
        <v>40</v>
      </c>
      <c r="G370" s="138">
        <v>41</v>
      </c>
      <c r="H370" s="139">
        <v>101</v>
      </c>
      <c r="I370" s="138">
        <v>1</v>
      </c>
      <c r="J370" s="138">
        <v>11</v>
      </c>
      <c r="K370" s="138">
        <v>8</v>
      </c>
      <c r="L370" s="138">
        <v>40</v>
      </c>
      <c r="M370" s="138">
        <v>42</v>
      </c>
      <c r="N370" s="139">
        <v>102</v>
      </c>
      <c r="O370" s="138">
        <v>1</v>
      </c>
      <c r="P370" s="138">
        <v>11</v>
      </c>
      <c r="Q370" s="138">
        <v>8</v>
      </c>
      <c r="R370" s="138">
        <v>40</v>
      </c>
      <c r="S370" s="138">
        <v>41</v>
      </c>
      <c r="T370" s="139">
        <v>101</v>
      </c>
      <c r="U370" s="138">
        <v>1</v>
      </c>
      <c r="V370" s="138">
        <v>11</v>
      </c>
      <c r="W370" s="138">
        <v>8</v>
      </c>
      <c r="X370" s="138">
        <v>40</v>
      </c>
      <c r="Y370" s="138">
        <v>41</v>
      </c>
      <c r="Z370" s="139">
        <v>101</v>
      </c>
      <c r="AA370" s="138">
        <v>1</v>
      </c>
      <c r="AB370" s="138">
        <v>11</v>
      </c>
      <c r="AC370" s="138">
        <v>8</v>
      </c>
      <c r="AD370" s="138">
        <v>40</v>
      </c>
      <c r="AE370" s="138">
        <v>40</v>
      </c>
      <c r="AF370" s="139">
        <v>100</v>
      </c>
      <c r="AG370" s="140">
        <v>505</v>
      </c>
    </row>
    <row r="371" spans="2:33" s="132" customFormat="1" ht="13.9" customHeight="1">
      <c r="B371" s="137" t="s">
        <v>79</v>
      </c>
      <c r="C371" s="138">
        <v>1</v>
      </c>
      <c r="D371" s="138">
        <v>11</v>
      </c>
      <c r="E371" s="138">
        <v>8</v>
      </c>
      <c r="F371" s="138">
        <v>40</v>
      </c>
      <c r="G371" s="138">
        <v>39</v>
      </c>
      <c r="H371" s="139">
        <v>99</v>
      </c>
      <c r="I371" s="138">
        <v>1</v>
      </c>
      <c r="J371" s="138">
        <v>11</v>
      </c>
      <c r="K371" s="138">
        <v>8</v>
      </c>
      <c r="L371" s="138">
        <v>40</v>
      </c>
      <c r="M371" s="138">
        <v>39</v>
      </c>
      <c r="N371" s="139">
        <v>99</v>
      </c>
      <c r="O371" s="138">
        <v>1</v>
      </c>
      <c r="P371" s="138">
        <v>11</v>
      </c>
      <c r="Q371" s="138">
        <v>8</v>
      </c>
      <c r="R371" s="138">
        <v>40</v>
      </c>
      <c r="S371" s="138">
        <v>38</v>
      </c>
      <c r="T371" s="139">
        <v>98</v>
      </c>
      <c r="U371" s="138">
        <v>1</v>
      </c>
      <c r="V371" s="138">
        <v>11</v>
      </c>
      <c r="W371" s="138">
        <v>8</v>
      </c>
      <c r="X371" s="138">
        <v>40</v>
      </c>
      <c r="Y371" s="138">
        <v>39</v>
      </c>
      <c r="Z371" s="139">
        <v>99</v>
      </c>
      <c r="AA371" s="138">
        <v>1</v>
      </c>
      <c r="AB371" s="138">
        <v>11</v>
      </c>
      <c r="AC371" s="138">
        <v>8</v>
      </c>
      <c r="AD371" s="138">
        <v>40</v>
      </c>
      <c r="AE371" s="138">
        <v>40</v>
      </c>
      <c r="AF371" s="139">
        <v>100</v>
      </c>
      <c r="AG371" s="140">
        <v>495</v>
      </c>
    </row>
    <row r="372" spans="2:33" s="132" customFormat="1" ht="13.9" customHeight="1">
      <c r="B372" s="137" t="s">
        <v>89</v>
      </c>
      <c r="C372" s="138">
        <v>1</v>
      </c>
      <c r="D372" s="138">
        <v>9</v>
      </c>
      <c r="E372" s="138">
        <v>6</v>
      </c>
      <c r="F372" s="138">
        <v>33</v>
      </c>
      <c r="G372" s="138">
        <v>10</v>
      </c>
      <c r="H372" s="139">
        <v>59</v>
      </c>
      <c r="I372" s="138">
        <v>1</v>
      </c>
      <c r="J372" s="138">
        <v>9</v>
      </c>
      <c r="K372" s="138">
        <v>8</v>
      </c>
      <c r="L372" s="138">
        <v>35</v>
      </c>
      <c r="M372" s="138">
        <v>13</v>
      </c>
      <c r="N372" s="139">
        <v>66</v>
      </c>
      <c r="O372" s="138">
        <v>1</v>
      </c>
      <c r="P372" s="138">
        <v>8</v>
      </c>
      <c r="Q372" s="138">
        <v>7</v>
      </c>
      <c r="R372" s="138">
        <v>29</v>
      </c>
      <c r="S372" s="138">
        <v>19</v>
      </c>
      <c r="T372" s="139">
        <v>64</v>
      </c>
      <c r="U372" s="138">
        <v>1</v>
      </c>
      <c r="V372" s="138">
        <v>8</v>
      </c>
      <c r="W372" s="138">
        <v>6</v>
      </c>
      <c r="X372" s="138">
        <v>29</v>
      </c>
      <c r="Y372" s="138">
        <v>11</v>
      </c>
      <c r="Z372" s="139">
        <v>55</v>
      </c>
      <c r="AA372" s="138">
        <v>1</v>
      </c>
      <c r="AB372" s="138">
        <v>9</v>
      </c>
      <c r="AC372" s="138">
        <v>6</v>
      </c>
      <c r="AD372" s="138">
        <v>30</v>
      </c>
      <c r="AE372" s="138">
        <v>11</v>
      </c>
      <c r="AF372" s="139">
        <v>57</v>
      </c>
      <c r="AG372" s="140">
        <v>301</v>
      </c>
    </row>
    <row r="373" spans="2:33" s="132" customFormat="1" ht="13.9" customHeight="1">
      <c r="B373" s="137" t="s">
        <v>84</v>
      </c>
      <c r="C373" s="138">
        <v>1</v>
      </c>
      <c r="D373" s="138">
        <v>4</v>
      </c>
      <c r="E373" s="138">
        <v>5</v>
      </c>
      <c r="F373" s="138">
        <v>16</v>
      </c>
      <c r="G373" s="138">
        <v>7</v>
      </c>
      <c r="H373" s="139">
        <v>33</v>
      </c>
      <c r="I373" s="138">
        <v>1</v>
      </c>
      <c r="J373" s="138">
        <v>7</v>
      </c>
      <c r="K373" s="138">
        <v>2</v>
      </c>
      <c r="L373" s="138">
        <v>23</v>
      </c>
      <c r="M373" s="138">
        <v>8</v>
      </c>
      <c r="N373" s="139">
        <v>41</v>
      </c>
      <c r="O373" s="138">
        <v>1</v>
      </c>
      <c r="P373" s="138">
        <v>5</v>
      </c>
      <c r="Q373" s="138">
        <v>5</v>
      </c>
      <c r="R373" s="138">
        <v>23</v>
      </c>
      <c r="S373" s="138">
        <v>6</v>
      </c>
      <c r="T373" s="139">
        <v>40</v>
      </c>
      <c r="U373" s="138">
        <v>1</v>
      </c>
      <c r="V373" s="138">
        <v>3</v>
      </c>
      <c r="W373" s="138">
        <v>4</v>
      </c>
      <c r="X373" s="138">
        <v>17</v>
      </c>
      <c r="Y373" s="138">
        <v>5</v>
      </c>
      <c r="Z373" s="139">
        <v>30</v>
      </c>
      <c r="AA373" s="138">
        <v>1</v>
      </c>
      <c r="AB373" s="138">
        <v>8</v>
      </c>
      <c r="AC373" s="138">
        <v>5</v>
      </c>
      <c r="AD373" s="138">
        <v>25</v>
      </c>
      <c r="AE373" s="138">
        <v>10</v>
      </c>
      <c r="AF373" s="139">
        <v>49</v>
      </c>
      <c r="AG373" s="140">
        <v>193</v>
      </c>
    </row>
    <row r="374" spans="2:33" s="132" customFormat="1" ht="13.9" customHeight="1" thickBot="1">
      <c r="B374" s="137" t="s">
        <v>97</v>
      </c>
      <c r="C374" s="138">
        <v>1</v>
      </c>
      <c r="D374" s="138">
        <v>6</v>
      </c>
      <c r="E374" s="138">
        <v>5</v>
      </c>
      <c r="F374" s="138">
        <v>30</v>
      </c>
      <c r="G374" s="138">
        <v>5</v>
      </c>
      <c r="H374" s="139">
        <v>47</v>
      </c>
      <c r="I374" s="138">
        <v>1</v>
      </c>
      <c r="J374" s="138">
        <v>8</v>
      </c>
      <c r="K374" s="138">
        <v>5</v>
      </c>
      <c r="L374" s="138">
        <v>31</v>
      </c>
      <c r="M374" s="138">
        <v>12</v>
      </c>
      <c r="N374" s="139">
        <v>57</v>
      </c>
      <c r="O374" s="138">
        <v>1</v>
      </c>
      <c r="P374" s="138">
        <v>5</v>
      </c>
      <c r="Q374" s="138">
        <v>6</v>
      </c>
      <c r="R374" s="138">
        <v>29</v>
      </c>
      <c r="S374" s="138">
        <v>6</v>
      </c>
      <c r="T374" s="139">
        <v>47</v>
      </c>
      <c r="U374" s="138"/>
      <c r="V374" s="138">
        <v>2</v>
      </c>
      <c r="W374" s="138">
        <v>6</v>
      </c>
      <c r="X374" s="138">
        <v>23</v>
      </c>
      <c r="Y374" s="138">
        <v>4</v>
      </c>
      <c r="Z374" s="139">
        <v>35</v>
      </c>
      <c r="AA374" s="138">
        <v>1</v>
      </c>
      <c r="AB374" s="138">
        <v>6</v>
      </c>
      <c r="AC374" s="138">
        <v>6</v>
      </c>
      <c r="AD374" s="138">
        <v>28</v>
      </c>
      <c r="AE374" s="138">
        <v>7</v>
      </c>
      <c r="AF374" s="139">
        <v>48</v>
      </c>
      <c r="AG374" s="140">
        <v>234</v>
      </c>
    </row>
    <row r="375" spans="2:33" s="128" customFormat="1" ht="13.9" customHeight="1" thickBot="1">
      <c r="B375" s="129" t="s">
        <v>523</v>
      </c>
      <c r="C375" s="130">
        <v>9</v>
      </c>
      <c r="D375" s="130">
        <v>56</v>
      </c>
      <c r="E375" s="130">
        <v>59</v>
      </c>
      <c r="F375" s="130">
        <v>230</v>
      </c>
      <c r="G375" s="130">
        <v>156</v>
      </c>
      <c r="H375" s="131">
        <v>510</v>
      </c>
      <c r="I375" s="130">
        <v>5</v>
      </c>
      <c r="J375" s="130">
        <v>58</v>
      </c>
      <c r="K375" s="130">
        <v>56</v>
      </c>
      <c r="L375" s="130">
        <v>240</v>
      </c>
      <c r="M375" s="130">
        <v>150</v>
      </c>
      <c r="N375" s="131">
        <v>509</v>
      </c>
      <c r="O375" s="130">
        <v>6</v>
      </c>
      <c r="P375" s="130">
        <v>64</v>
      </c>
      <c r="Q375" s="130">
        <v>52</v>
      </c>
      <c r="R375" s="130">
        <v>218</v>
      </c>
      <c r="S375" s="130">
        <v>155</v>
      </c>
      <c r="T375" s="130">
        <v>495</v>
      </c>
      <c r="U375" s="130">
        <v>6</v>
      </c>
      <c r="V375" s="130">
        <v>59</v>
      </c>
      <c r="W375" s="130">
        <v>45</v>
      </c>
      <c r="X375" s="130">
        <v>225</v>
      </c>
      <c r="Y375" s="130">
        <v>156</v>
      </c>
      <c r="Z375" s="131">
        <v>491</v>
      </c>
      <c r="AA375" s="130">
        <v>6</v>
      </c>
      <c r="AB375" s="130">
        <v>61</v>
      </c>
      <c r="AC375" s="130">
        <v>48</v>
      </c>
      <c r="AD375" s="130">
        <v>227</v>
      </c>
      <c r="AE375" s="130">
        <v>162</v>
      </c>
      <c r="AF375" s="131">
        <v>504</v>
      </c>
      <c r="AG375" s="130">
        <v>2509</v>
      </c>
    </row>
    <row r="376" spans="2:33" s="132" customFormat="1" ht="13.9" customHeight="1">
      <c r="B376" s="137" t="s">
        <v>96</v>
      </c>
      <c r="C376" s="138"/>
      <c r="D376" s="138"/>
      <c r="E376" s="138"/>
      <c r="F376" s="138"/>
      <c r="G376" s="138">
        <v>1</v>
      </c>
      <c r="H376" s="139">
        <v>1</v>
      </c>
      <c r="I376" s="138"/>
      <c r="J376" s="138"/>
      <c r="K376" s="138"/>
      <c r="L376" s="138"/>
      <c r="M376" s="138">
        <v>1</v>
      </c>
      <c r="N376" s="139">
        <v>1</v>
      </c>
      <c r="O376" s="138"/>
      <c r="P376" s="138"/>
      <c r="Q376" s="138"/>
      <c r="R376" s="138"/>
      <c r="S376" s="138">
        <v>1</v>
      </c>
      <c r="T376" s="139">
        <v>1</v>
      </c>
      <c r="U376" s="138"/>
      <c r="V376" s="138"/>
      <c r="W376" s="138">
        <v>1</v>
      </c>
      <c r="X376" s="138"/>
      <c r="Y376" s="138">
        <v>1</v>
      </c>
      <c r="Z376" s="139">
        <v>2</v>
      </c>
      <c r="AA376" s="138"/>
      <c r="AB376" s="138"/>
      <c r="AC376" s="138">
        <v>1</v>
      </c>
      <c r="AD376" s="138"/>
      <c r="AE376" s="138">
        <v>1</v>
      </c>
      <c r="AF376" s="139">
        <v>2</v>
      </c>
      <c r="AG376" s="140">
        <v>7</v>
      </c>
    </row>
    <row r="377" spans="2:33" s="132" customFormat="1" ht="13.9" customHeight="1">
      <c r="B377" s="137" t="s">
        <v>76</v>
      </c>
      <c r="C377" s="138"/>
      <c r="D377" s="138"/>
      <c r="E377" s="138">
        <v>1</v>
      </c>
      <c r="F377" s="138">
        <v>1</v>
      </c>
      <c r="G377" s="138"/>
      <c r="H377" s="139">
        <v>2</v>
      </c>
      <c r="I377" s="138"/>
      <c r="J377" s="138">
        <v>1</v>
      </c>
      <c r="K377" s="138"/>
      <c r="L377" s="138"/>
      <c r="M377" s="138"/>
      <c r="N377" s="139">
        <v>1</v>
      </c>
      <c r="O377" s="138"/>
      <c r="P377" s="138"/>
      <c r="Q377" s="138"/>
      <c r="R377" s="138"/>
      <c r="S377" s="138"/>
      <c r="T377" s="139"/>
      <c r="U377" s="138"/>
      <c r="V377" s="138"/>
      <c r="W377" s="138"/>
      <c r="X377" s="138"/>
      <c r="Y377" s="138"/>
      <c r="Z377" s="139"/>
      <c r="AA377" s="138"/>
      <c r="AB377" s="138"/>
      <c r="AC377" s="138"/>
      <c r="AD377" s="138"/>
      <c r="AE377" s="138"/>
      <c r="AF377" s="139"/>
      <c r="AG377" s="140">
        <v>3</v>
      </c>
    </row>
    <row r="378" spans="2:33" s="132" customFormat="1" ht="13.9" customHeight="1">
      <c r="B378" s="137" t="s">
        <v>101</v>
      </c>
      <c r="C378" s="138"/>
      <c r="D378" s="138"/>
      <c r="E378" s="138"/>
      <c r="F378" s="138"/>
      <c r="G378" s="138"/>
      <c r="H378" s="139"/>
      <c r="I378" s="138"/>
      <c r="J378" s="138"/>
      <c r="K378" s="138"/>
      <c r="L378" s="138">
        <v>1</v>
      </c>
      <c r="M378" s="138"/>
      <c r="N378" s="139">
        <v>1</v>
      </c>
      <c r="O378" s="138"/>
      <c r="P378" s="138"/>
      <c r="Q378" s="138">
        <v>1</v>
      </c>
      <c r="R378" s="138">
        <v>1</v>
      </c>
      <c r="S378" s="138"/>
      <c r="T378" s="139">
        <v>2</v>
      </c>
      <c r="U378" s="138"/>
      <c r="V378" s="138"/>
      <c r="W378" s="138"/>
      <c r="X378" s="138"/>
      <c r="Y378" s="138"/>
      <c r="Z378" s="139"/>
      <c r="AA378" s="138"/>
      <c r="AB378" s="138"/>
      <c r="AC378" s="138"/>
      <c r="AD378" s="138"/>
      <c r="AE378" s="138"/>
      <c r="AF378" s="139"/>
      <c r="AG378" s="140">
        <v>3</v>
      </c>
    </row>
    <row r="379" spans="2:33" s="132" customFormat="1" ht="13.9" customHeight="1">
      <c r="B379" s="137" t="s">
        <v>77</v>
      </c>
      <c r="C379" s="138"/>
      <c r="D379" s="138"/>
      <c r="E379" s="138"/>
      <c r="F379" s="138">
        <v>1</v>
      </c>
      <c r="G379" s="138"/>
      <c r="H379" s="139">
        <v>1</v>
      </c>
      <c r="I379" s="138"/>
      <c r="J379" s="138"/>
      <c r="K379" s="138"/>
      <c r="L379" s="138"/>
      <c r="M379" s="138"/>
      <c r="N379" s="139"/>
      <c r="O379" s="138"/>
      <c r="P379" s="138"/>
      <c r="Q379" s="138"/>
      <c r="R379" s="138"/>
      <c r="S379" s="138"/>
      <c r="T379" s="139"/>
      <c r="U379" s="138"/>
      <c r="V379" s="138"/>
      <c r="W379" s="138"/>
      <c r="X379" s="138"/>
      <c r="Y379" s="138"/>
      <c r="Z379" s="139"/>
      <c r="AA379" s="138"/>
      <c r="AB379" s="138"/>
      <c r="AC379" s="138"/>
      <c r="AD379" s="138"/>
      <c r="AE379" s="138"/>
      <c r="AF379" s="139"/>
      <c r="AG379" s="140">
        <v>1</v>
      </c>
    </row>
    <row r="380" spans="2:33" s="132" customFormat="1" ht="13.9" customHeight="1">
      <c r="B380" s="137" t="s">
        <v>87</v>
      </c>
      <c r="C380" s="138"/>
      <c r="D380" s="138"/>
      <c r="E380" s="138"/>
      <c r="F380" s="138">
        <v>1</v>
      </c>
      <c r="G380" s="138"/>
      <c r="H380" s="139">
        <v>1</v>
      </c>
      <c r="I380" s="138"/>
      <c r="J380" s="138"/>
      <c r="K380" s="138"/>
      <c r="L380" s="138"/>
      <c r="M380" s="138"/>
      <c r="N380" s="139"/>
      <c r="O380" s="138"/>
      <c r="P380" s="138"/>
      <c r="Q380" s="138"/>
      <c r="R380" s="138"/>
      <c r="S380" s="138"/>
      <c r="T380" s="139"/>
      <c r="U380" s="138"/>
      <c r="V380" s="138"/>
      <c r="W380" s="138"/>
      <c r="X380" s="138"/>
      <c r="Y380" s="138"/>
      <c r="Z380" s="139"/>
      <c r="AA380" s="138"/>
      <c r="AB380" s="138"/>
      <c r="AC380" s="138"/>
      <c r="AD380" s="138"/>
      <c r="AE380" s="138">
        <v>1</v>
      </c>
      <c r="AF380" s="139">
        <v>1</v>
      </c>
      <c r="AG380" s="140">
        <v>2</v>
      </c>
    </row>
    <row r="381" spans="2:33" s="132" customFormat="1" ht="13.9" customHeight="1">
      <c r="B381" s="137" t="s">
        <v>98</v>
      </c>
      <c r="C381" s="138"/>
      <c r="D381" s="138"/>
      <c r="E381" s="138">
        <v>1</v>
      </c>
      <c r="F381" s="138">
        <v>3</v>
      </c>
      <c r="G381" s="138">
        <v>3</v>
      </c>
      <c r="H381" s="139">
        <v>7</v>
      </c>
      <c r="I381" s="138"/>
      <c r="J381" s="138"/>
      <c r="K381" s="138">
        <v>1</v>
      </c>
      <c r="L381" s="138">
        <v>3</v>
      </c>
      <c r="M381" s="138">
        <v>3</v>
      </c>
      <c r="N381" s="139">
        <v>7</v>
      </c>
      <c r="O381" s="138"/>
      <c r="P381" s="138"/>
      <c r="Q381" s="138"/>
      <c r="R381" s="138">
        <v>4</v>
      </c>
      <c r="S381" s="138">
        <v>3</v>
      </c>
      <c r="T381" s="139">
        <v>7</v>
      </c>
      <c r="U381" s="138"/>
      <c r="V381" s="138"/>
      <c r="W381" s="138"/>
      <c r="X381" s="138">
        <v>5</v>
      </c>
      <c r="Y381" s="138"/>
      <c r="Z381" s="139">
        <v>5</v>
      </c>
      <c r="AA381" s="138"/>
      <c r="AB381" s="138">
        <v>2</v>
      </c>
      <c r="AC381" s="138"/>
      <c r="AD381" s="138">
        <v>1</v>
      </c>
      <c r="AE381" s="138">
        <v>1</v>
      </c>
      <c r="AF381" s="139">
        <v>4</v>
      </c>
      <c r="AG381" s="140">
        <v>30</v>
      </c>
    </row>
    <row r="382" spans="2:33" s="132" customFormat="1" ht="13.9" customHeight="1">
      <c r="B382" s="137" t="s">
        <v>92</v>
      </c>
      <c r="C382" s="138"/>
      <c r="D382" s="138"/>
      <c r="E382" s="138">
        <v>2</v>
      </c>
      <c r="F382" s="138">
        <v>17</v>
      </c>
      <c r="G382" s="138">
        <v>8</v>
      </c>
      <c r="H382" s="139">
        <v>27</v>
      </c>
      <c r="I382" s="138"/>
      <c r="J382" s="138"/>
      <c r="K382" s="138">
        <v>3</v>
      </c>
      <c r="L382" s="138">
        <v>20</v>
      </c>
      <c r="M382" s="138">
        <v>6</v>
      </c>
      <c r="N382" s="139">
        <v>29</v>
      </c>
      <c r="O382" s="138"/>
      <c r="P382" s="138"/>
      <c r="Q382" s="138">
        <v>4</v>
      </c>
      <c r="R382" s="138">
        <v>16</v>
      </c>
      <c r="S382" s="138">
        <v>9</v>
      </c>
      <c r="T382" s="139">
        <v>29</v>
      </c>
      <c r="U382" s="138"/>
      <c r="V382" s="138"/>
      <c r="W382" s="138">
        <v>3</v>
      </c>
      <c r="X382" s="138">
        <v>14</v>
      </c>
      <c r="Y382" s="138">
        <v>7</v>
      </c>
      <c r="Z382" s="139">
        <v>24</v>
      </c>
      <c r="AA382" s="138"/>
      <c r="AB382" s="138"/>
      <c r="AC382" s="138">
        <v>1</v>
      </c>
      <c r="AD382" s="138">
        <v>12</v>
      </c>
      <c r="AE382" s="138">
        <v>8</v>
      </c>
      <c r="AF382" s="139">
        <v>21</v>
      </c>
      <c r="AG382" s="140">
        <v>130</v>
      </c>
    </row>
    <row r="383" spans="2:33" s="132" customFormat="1" ht="13.9" customHeight="1">
      <c r="B383" s="137" t="s">
        <v>91</v>
      </c>
      <c r="C383" s="138">
        <v>1</v>
      </c>
      <c r="D383" s="138">
        <v>11</v>
      </c>
      <c r="E383" s="138">
        <v>4</v>
      </c>
      <c r="F383" s="138"/>
      <c r="G383" s="138"/>
      <c r="H383" s="139">
        <v>16</v>
      </c>
      <c r="I383" s="138">
        <v>1</v>
      </c>
      <c r="J383" s="138">
        <v>11</v>
      </c>
      <c r="K383" s="138">
        <v>5</v>
      </c>
      <c r="L383" s="138"/>
      <c r="M383" s="138"/>
      <c r="N383" s="139">
        <v>17</v>
      </c>
      <c r="O383" s="138">
        <v>1</v>
      </c>
      <c r="P383" s="138">
        <v>11</v>
      </c>
      <c r="Q383" s="138">
        <v>4</v>
      </c>
      <c r="R383" s="138"/>
      <c r="S383" s="138"/>
      <c r="T383" s="139">
        <v>16</v>
      </c>
      <c r="U383" s="138">
        <v>1</v>
      </c>
      <c r="V383" s="138">
        <v>11</v>
      </c>
      <c r="W383" s="138">
        <v>3</v>
      </c>
      <c r="X383" s="138"/>
      <c r="Y383" s="138"/>
      <c r="Z383" s="139">
        <v>15</v>
      </c>
      <c r="AA383" s="138">
        <v>1</v>
      </c>
      <c r="AB383" s="138">
        <v>11</v>
      </c>
      <c r="AC383" s="138">
        <v>4</v>
      </c>
      <c r="AD383" s="138"/>
      <c r="AE383" s="138"/>
      <c r="AF383" s="139">
        <v>16</v>
      </c>
      <c r="AG383" s="140">
        <v>80</v>
      </c>
    </row>
    <row r="384" spans="2:33" s="132" customFormat="1" ht="13.9" customHeight="1">
      <c r="B384" s="137" t="s">
        <v>93</v>
      </c>
      <c r="C384" s="138"/>
      <c r="D384" s="138"/>
      <c r="E384" s="138">
        <v>4</v>
      </c>
      <c r="F384" s="138">
        <v>6</v>
      </c>
      <c r="G384" s="138">
        <v>1</v>
      </c>
      <c r="H384" s="139">
        <v>11</v>
      </c>
      <c r="I384" s="138"/>
      <c r="J384" s="138"/>
      <c r="K384" s="138">
        <v>2</v>
      </c>
      <c r="L384" s="138">
        <v>14</v>
      </c>
      <c r="M384" s="138"/>
      <c r="N384" s="139">
        <v>16</v>
      </c>
      <c r="O384" s="138"/>
      <c r="P384" s="138"/>
      <c r="Q384" s="138">
        <v>2</v>
      </c>
      <c r="R384" s="138">
        <v>11</v>
      </c>
      <c r="S384" s="138"/>
      <c r="T384" s="139">
        <v>13</v>
      </c>
      <c r="U384" s="138"/>
      <c r="V384" s="138"/>
      <c r="W384" s="138">
        <v>2</v>
      </c>
      <c r="X384" s="138">
        <v>10</v>
      </c>
      <c r="Y384" s="138"/>
      <c r="Z384" s="139">
        <v>12</v>
      </c>
      <c r="AA384" s="138"/>
      <c r="AB384" s="138"/>
      <c r="AC384" s="138">
        <v>4</v>
      </c>
      <c r="AD384" s="138">
        <v>12</v>
      </c>
      <c r="AE384" s="138">
        <v>1</v>
      </c>
      <c r="AF384" s="139">
        <v>17</v>
      </c>
      <c r="AG384" s="140">
        <v>69</v>
      </c>
    </row>
    <row r="385" spans="2:33" s="132" customFormat="1" ht="13.9" customHeight="1">
      <c r="B385" s="137" t="s">
        <v>94</v>
      </c>
      <c r="C385" s="138"/>
      <c r="D385" s="138"/>
      <c r="E385" s="138">
        <v>1</v>
      </c>
      <c r="F385" s="138">
        <v>1</v>
      </c>
      <c r="G385" s="138"/>
      <c r="H385" s="139">
        <v>2</v>
      </c>
      <c r="I385" s="138"/>
      <c r="J385" s="138"/>
      <c r="K385" s="138"/>
      <c r="L385" s="138">
        <v>5</v>
      </c>
      <c r="M385" s="138"/>
      <c r="N385" s="139">
        <v>5</v>
      </c>
      <c r="O385" s="138"/>
      <c r="P385" s="138"/>
      <c r="Q385" s="138"/>
      <c r="R385" s="138"/>
      <c r="S385" s="138">
        <v>1</v>
      </c>
      <c r="T385" s="139">
        <v>1</v>
      </c>
      <c r="U385" s="138"/>
      <c r="V385" s="138"/>
      <c r="W385" s="138"/>
      <c r="X385" s="138">
        <v>1</v>
      </c>
      <c r="Y385" s="138"/>
      <c r="Z385" s="139">
        <v>1</v>
      </c>
      <c r="AA385" s="138"/>
      <c r="AB385" s="138"/>
      <c r="AC385" s="138"/>
      <c r="AD385" s="138">
        <v>4</v>
      </c>
      <c r="AE385" s="138">
        <v>2</v>
      </c>
      <c r="AF385" s="139">
        <v>6</v>
      </c>
      <c r="AG385" s="140">
        <v>15</v>
      </c>
    </row>
    <row r="386" spans="2:33" s="132" customFormat="1" ht="13.9" customHeight="1">
      <c r="B386" s="137" t="s">
        <v>102</v>
      </c>
      <c r="C386" s="138"/>
      <c r="D386" s="138"/>
      <c r="E386" s="138">
        <v>4</v>
      </c>
      <c r="F386" s="138">
        <v>17</v>
      </c>
      <c r="G386" s="138">
        <v>2</v>
      </c>
      <c r="H386" s="139">
        <v>23</v>
      </c>
      <c r="I386" s="138"/>
      <c r="J386" s="138"/>
      <c r="K386" s="138">
        <v>4</v>
      </c>
      <c r="L386" s="138">
        <v>16</v>
      </c>
      <c r="M386" s="138">
        <v>2</v>
      </c>
      <c r="N386" s="139">
        <v>22</v>
      </c>
      <c r="O386" s="138"/>
      <c r="P386" s="138"/>
      <c r="Q386" s="138">
        <v>2</v>
      </c>
      <c r="R386" s="138">
        <v>3</v>
      </c>
      <c r="S386" s="138">
        <v>1</v>
      </c>
      <c r="T386" s="139">
        <v>6</v>
      </c>
      <c r="U386" s="138"/>
      <c r="V386" s="138"/>
      <c r="W386" s="138">
        <v>1</v>
      </c>
      <c r="X386" s="138">
        <v>14</v>
      </c>
      <c r="Y386" s="138">
        <v>2</v>
      </c>
      <c r="Z386" s="139">
        <v>17</v>
      </c>
      <c r="AA386" s="138"/>
      <c r="AB386" s="138"/>
      <c r="AC386" s="138">
        <v>1</v>
      </c>
      <c r="AD386" s="138">
        <v>11</v>
      </c>
      <c r="AE386" s="138">
        <v>2</v>
      </c>
      <c r="AF386" s="139">
        <v>14</v>
      </c>
      <c r="AG386" s="140">
        <v>82</v>
      </c>
    </row>
    <row r="387" spans="2:33" s="132" customFormat="1" ht="13.9" customHeight="1">
      <c r="B387" s="137" t="s">
        <v>82</v>
      </c>
      <c r="C387" s="138">
        <v>1</v>
      </c>
      <c r="D387" s="138">
        <v>1</v>
      </c>
      <c r="E387" s="138">
        <v>1</v>
      </c>
      <c r="F387" s="138">
        <v>4</v>
      </c>
      <c r="G387" s="138">
        <v>2</v>
      </c>
      <c r="H387" s="139">
        <v>9</v>
      </c>
      <c r="I387" s="138"/>
      <c r="J387" s="138"/>
      <c r="K387" s="138"/>
      <c r="L387" s="138">
        <v>2</v>
      </c>
      <c r="M387" s="138">
        <v>1</v>
      </c>
      <c r="N387" s="139">
        <v>3</v>
      </c>
      <c r="O387" s="138"/>
      <c r="P387" s="138">
        <v>1</v>
      </c>
      <c r="Q387" s="138">
        <v>2</v>
      </c>
      <c r="R387" s="138">
        <v>4</v>
      </c>
      <c r="S387" s="138">
        <v>1</v>
      </c>
      <c r="T387" s="139">
        <v>8</v>
      </c>
      <c r="U387" s="138"/>
      <c r="V387" s="138"/>
      <c r="W387" s="138"/>
      <c r="X387" s="138"/>
      <c r="Y387" s="138"/>
      <c r="Z387" s="139"/>
      <c r="AA387" s="138"/>
      <c r="AB387" s="138">
        <v>1</v>
      </c>
      <c r="AC387" s="138"/>
      <c r="AD387" s="138">
        <v>2</v>
      </c>
      <c r="AE387" s="138">
        <v>3</v>
      </c>
      <c r="AF387" s="139">
        <v>6</v>
      </c>
      <c r="AG387" s="140">
        <v>26</v>
      </c>
    </row>
    <row r="388" spans="2:33" s="132" customFormat="1" ht="13.9" customHeight="1">
      <c r="B388" s="137" t="s">
        <v>85</v>
      </c>
      <c r="C388" s="138">
        <v>1</v>
      </c>
      <c r="D388" s="138"/>
      <c r="E388" s="138"/>
      <c r="F388" s="138">
        <v>2</v>
      </c>
      <c r="G388" s="138">
        <v>1</v>
      </c>
      <c r="H388" s="139">
        <v>4</v>
      </c>
      <c r="I388" s="138"/>
      <c r="J388" s="138"/>
      <c r="K388" s="138"/>
      <c r="L388" s="138"/>
      <c r="M388" s="138">
        <v>1</v>
      </c>
      <c r="N388" s="139">
        <v>1</v>
      </c>
      <c r="O388" s="138"/>
      <c r="P388" s="138">
        <v>1</v>
      </c>
      <c r="Q388" s="138">
        <v>1</v>
      </c>
      <c r="R388" s="138">
        <v>1</v>
      </c>
      <c r="S388" s="138"/>
      <c r="T388" s="139">
        <v>3</v>
      </c>
      <c r="U388" s="138"/>
      <c r="V388" s="138"/>
      <c r="W388" s="138"/>
      <c r="X388" s="138"/>
      <c r="Y388" s="138">
        <v>1</v>
      </c>
      <c r="Z388" s="139">
        <v>1</v>
      </c>
      <c r="AA388" s="138"/>
      <c r="AB388" s="138"/>
      <c r="AC388" s="138">
        <v>1</v>
      </c>
      <c r="AD388" s="138">
        <v>1</v>
      </c>
      <c r="AE388" s="138">
        <v>2</v>
      </c>
      <c r="AF388" s="139">
        <v>4</v>
      </c>
      <c r="AG388" s="140">
        <v>13</v>
      </c>
    </row>
    <row r="389" spans="2:33" s="132" customFormat="1" ht="13.9" customHeight="1">
      <c r="B389" s="137" t="s">
        <v>80</v>
      </c>
      <c r="C389" s="138">
        <v>1</v>
      </c>
      <c r="D389" s="138"/>
      <c r="E389" s="138"/>
      <c r="F389" s="138">
        <v>3</v>
      </c>
      <c r="G389" s="138"/>
      <c r="H389" s="139">
        <v>4</v>
      </c>
      <c r="I389" s="138"/>
      <c r="J389" s="138"/>
      <c r="K389" s="138"/>
      <c r="L389" s="138"/>
      <c r="M389" s="138"/>
      <c r="N389" s="139"/>
      <c r="O389" s="138"/>
      <c r="P389" s="138"/>
      <c r="Q389" s="138"/>
      <c r="R389" s="138">
        <v>1</v>
      </c>
      <c r="S389" s="138"/>
      <c r="T389" s="139">
        <v>1</v>
      </c>
      <c r="U389" s="138"/>
      <c r="V389" s="138"/>
      <c r="W389" s="138"/>
      <c r="X389" s="138"/>
      <c r="Y389" s="138"/>
      <c r="Z389" s="139"/>
      <c r="AA389" s="138"/>
      <c r="AB389" s="138"/>
      <c r="AC389" s="138"/>
      <c r="AD389" s="138">
        <v>2</v>
      </c>
      <c r="AE389" s="138"/>
      <c r="AF389" s="139">
        <v>2</v>
      </c>
      <c r="AG389" s="140">
        <v>7</v>
      </c>
    </row>
    <row r="390" spans="2:33" s="132" customFormat="1" ht="13.9" customHeight="1">
      <c r="B390" s="137" t="s">
        <v>103</v>
      </c>
      <c r="C390" s="138"/>
      <c r="D390" s="138"/>
      <c r="E390" s="138"/>
      <c r="F390" s="138"/>
      <c r="G390" s="138"/>
      <c r="H390" s="139"/>
      <c r="I390" s="138"/>
      <c r="J390" s="138"/>
      <c r="K390" s="138"/>
      <c r="L390" s="138"/>
      <c r="M390" s="138"/>
      <c r="N390" s="139"/>
      <c r="O390" s="138"/>
      <c r="P390" s="138"/>
      <c r="Q390" s="138"/>
      <c r="R390" s="138"/>
      <c r="S390" s="138"/>
      <c r="T390" s="139"/>
      <c r="U390" s="138"/>
      <c r="V390" s="138"/>
      <c r="W390" s="138"/>
      <c r="X390" s="138"/>
      <c r="Y390" s="138"/>
      <c r="Z390" s="139"/>
      <c r="AA390" s="138"/>
      <c r="AB390" s="138"/>
      <c r="AC390" s="138"/>
      <c r="AD390" s="138">
        <v>1</v>
      </c>
      <c r="AE390" s="138"/>
      <c r="AF390" s="139">
        <v>1</v>
      </c>
      <c r="AG390" s="140">
        <v>1</v>
      </c>
    </row>
    <row r="391" spans="2:33" s="132" customFormat="1" ht="13.9" customHeight="1">
      <c r="B391" s="137" t="s">
        <v>105</v>
      </c>
      <c r="C391" s="138"/>
      <c r="D391" s="138"/>
      <c r="E391" s="138">
        <v>1</v>
      </c>
      <c r="F391" s="138">
        <v>2</v>
      </c>
      <c r="G391" s="138">
        <v>1</v>
      </c>
      <c r="H391" s="139">
        <v>4</v>
      </c>
      <c r="I391" s="138"/>
      <c r="J391" s="138"/>
      <c r="K391" s="138">
        <v>1</v>
      </c>
      <c r="L391" s="138">
        <v>1</v>
      </c>
      <c r="M391" s="138">
        <v>1</v>
      </c>
      <c r="N391" s="139">
        <v>3</v>
      </c>
      <c r="O391" s="138"/>
      <c r="P391" s="138">
        <v>1</v>
      </c>
      <c r="Q391" s="138"/>
      <c r="R391" s="138">
        <v>1</v>
      </c>
      <c r="S391" s="138">
        <v>1</v>
      </c>
      <c r="T391" s="139">
        <v>3</v>
      </c>
      <c r="U391" s="138"/>
      <c r="V391" s="138"/>
      <c r="W391" s="138"/>
      <c r="X391" s="138"/>
      <c r="Y391" s="138">
        <v>1</v>
      </c>
      <c r="Z391" s="139">
        <v>1</v>
      </c>
      <c r="AA391" s="138"/>
      <c r="AB391" s="138">
        <v>1</v>
      </c>
      <c r="AC391" s="138">
        <v>2</v>
      </c>
      <c r="AD391" s="138">
        <v>2</v>
      </c>
      <c r="AE391" s="138"/>
      <c r="AF391" s="139">
        <v>5</v>
      </c>
      <c r="AG391" s="140">
        <v>16</v>
      </c>
    </row>
    <row r="392" spans="2:33" s="132" customFormat="1" ht="13.9" customHeight="1">
      <c r="B392" s="137" t="s">
        <v>81</v>
      </c>
      <c r="C392" s="138"/>
      <c r="D392" s="138"/>
      <c r="E392" s="138"/>
      <c r="F392" s="138"/>
      <c r="G392" s="138"/>
      <c r="H392" s="139"/>
      <c r="I392" s="138"/>
      <c r="J392" s="138"/>
      <c r="K392" s="138"/>
      <c r="L392" s="138">
        <v>1</v>
      </c>
      <c r="M392" s="138"/>
      <c r="N392" s="139">
        <v>1</v>
      </c>
      <c r="O392" s="138"/>
      <c r="P392" s="138"/>
      <c r="Q392" s="138"/>
      <c r="R392" s="138"/>
      <c r="S392" s="138"/>
      <c r="T392" s="139"/>
      <c r="U392" s="138"/>
      <c r="V392" s="138"/>
      <c r="W392" s="138"/>
      <c r="X392" s="138"/>
      <c r="Y392" s="138"/>
      <c r="Z392" s="139"/>
      <c r="AA392" s="138"/>
      <c r="AB392" s="138"/>
      <c r="AC392" s="138"/>
      <c r="AD392" s="138"/>
      <c r="AE392" s="138"/>
      <c r="AF392" s="139"/>
      <c r="AG392" s="140">
        <v>1</v>
      </c>
    </row>
    <row r="393" spans="2:33" s="132" customFormat="1" ht="13.9" customHeight="1">
      <c r="B393" s="137" t="s">
        <v>95</v>
      </c>
      <c r="C393" s="138"/>
      <c r="D393" s="138"/>
      <c r="E393" s="138"/>
      <c r="F393" s="138">
        <v>1</v>
      </c>
      <c r="G393" s="138"/>
      <c r="H393" s="139">
        <v>1</v>
      </c>
      <c r="I393" s="138"/>
      <c r="J393" s="138"/>
      <c r="K393" s="138"/>
      <c r="L393" s="138"/>
      <c r="M393" s="138"/>
      <c r="N393" s="139"/>
      <c r="O393" s="138"/>
      <c r="P393" s="138"/>
      <c r="Q393" s="138"/>
      <c r="R393" s="138"/>
      <c r="S393" s="138">
        <v>1</v>
      </c>
      <c r="T393" s="139">
        <v>1</v>
      </c>
      <c r="U393" s="138"/>
      <c r="V393" s="138"/>
      <c r="W393" s="138"/>
      <c r="X393" s="138">
        <v>1</v>
      </c>
      <c r="Y393" s="138"/>
      <c r="Z393" s="139">
        <v>1</v>
      </c>
      <c r="AA393" s="138"/>
      <c r="AB393" s="138">
        <v>1</v>
      </c>
      <c r="AC393" s="138"/>
      <c r="AD393" s="138"/>
      <c r="AE393" s="138"/>
      <c r="AF393" s="139">
        <v>1</v>
      </c>
      <c r="AG393" s="140">
        <v>4</v>
      </c>
    </row>
    <row r="394" spans="2:33" s="132" customFormat="1" ht="13.9" customHeight="1">
      <c r="B394" s="137" t="s">
        <v>104</v>
      </c>
      <c r="C394" s="138"/>
      <c r="D394" s="138"/>
      <c r="E394" s="138"/>
      <c r="F394" s="138">
        <v>3</v>
      </c>
      <c r="G394" s="138">
        <v>1</v>
      </c>
      <c r="H394" s="139">
        <v>4</v>
      </c>
      <c r="I394" s="138"/>
      <c r="J394" s="138"/>
      <c r="K394" s="138">
        <v>1</v>
      </c>
      <c r="L394" s="138">
        <v>2</v>
      </c>
      <c r="M394" s="138">
        <v>2</v>
      </c>
      <c r="N394" s="139">
        <v>5</v>
      </c>
      <c r="O394" s="138"/>
      <c r="P394" s="138">
        <v>1</v>
      </c>
      <c r="Q394" s="138"/>
      <c r="R394" s="138">
        <v>5</v>
      </c>
      <c r="S394" s="138">
        <v>1</v>
      </c>
      <c r="T394" s="139">
        <v>7</v>
      </c>
      <c r="U394" s="138"/>
      <c r="V394" s="138"/>
      <c r="W394" s="138"/>
      <c r="X394" s="138">
        <v>1</v>
      </c>
      <c r="Y394" s="138">
        <v>1</v>
      </c>
      <c r="Z394" s="139">
        <v>2</v>
      </c>
      <c r="AA394" s="138"/>
      <c r="AB394" s="138"/>
      <c r="AC394" s="138"/>
      <c r="AD394" s="138">
        <v>2</v>
      </c>
      <c r="AE394" s="138">
        <v>1</v>
      </c>
      <c r="AF394" s="139">
        <v>3</v>
      </c>
      <c r="AG394" s="140">
        <v>21</v>
      </c>
    </row>
    <row r="395" spans="2:33" s="132" customFormat="1" ht="13.9" customHeight="1">
      <c r="B395" s="137" t="s">
        <v>99</v>
      </c>
      <c r="C395" s="138"/>
      <c r="D395" s="138"/>
      <c r="E395" s="138">
        <v>1</v>
      </c>
      <c r="F395" s="138">
        <v>1</v>
      </c>
      <c r="G395" s="138"/>
      <c r="H395" s="139">
        <v>2</v>
      </c>
      <c r="I395" s="138"/>
      <c r="J395" s="138"/>
      <c r="K395" s="138"/>
      <c r="L395" s="138">
        <v>2</v>
      </c>
      <c r="M395" s="138"/>
      <c r="N395" s="139">
        <v>2</v>
      </c>
      <c r="O395" s="138"/>
      <c r="P395" s="138"/>
      <c r="Q395" s="138"/>
      <c r="R395" s="138"/>
      <c r="S395" s="138"/>
      <c r="T395" s="139"/>
      <c r="U395" s="138"/>
      <c r="V395" s="138"/>
      <c r="W395" s="138"/>
      <c r="X395" s="138">
        <v>2</v>
      </c>
      <c r="Y395" s="138"/>
      <c r="Z395" s="139">
        <v>2</v>
      </c>
      <c r="AA395" s="138"/>
      <c r="AB395" s="138"/>
      <c r="AC395" s="138"/>
      <c r="AD395" s="138"/>
      <c r="AE395" s="138"/>
      <c r="AF395" s="139"/>
      <c r="AG395" s="140">
        <v>6</v>
      </c>
    </row>
    <row r="396" spans="2:33" s="132" customFormat="1" ht="13.9" customHeight="1">
      <c r="B396" s="137" t="s">
        <v>83</v>
      </c>
      <c r="C396" s="138"/>
      <c r="D396" s="138"/>
      <c r="E396" s="138"/>
      <c r="F396" s="138"/>
      <c r="G396" s="138"/>
      <c r="H396" s="139"/>
      <c r="I396" s="138"/>
      <c r="J396" s="138"/>
      <c r="K396" s="138"/>
      <c r="L396" s="138"/>
      <c r="M396" s="138"/>
      <c r="N396" s="139"/>
      <c r="O396" s="138"/>
      <c r="P396" s="138"/>
      <c r="Q396" s="138"/>
      <c r="R396" s="138"/>
      <c r="S396" s="138"/>
      <c r="T396" s="139"/>
      <c r="U396" s="138"/>
      <c r="V396" s="138"/>
      <c r="W396" s="138">
        <v>1</v>
      </c>
      <c r="X396" s="138"/>
      <c r="Y396" s="138"/>
      <c r="Z396" s="139">
        <v>1</v>
      </c>
      <c r="AA396" s="138"/>
      <c r="AB396" s="138"/>
      <c r="AC396" s="138"/>
      <c r="AD396" s="138"/>
      <c r="AE396" s="138"/>
      <c r="AF396" s="139"/>
      <c r="AG396" s="140">
        <v>1</v>
      </c>
    </row>
    <row r="397" spans="2:33" s="132" customFormat="1" ht="13.9" customHeight="1">
      <c r="B397" s="137" t="s">
        <v>90</v>
      </c>
      <c r="C397" s="138">
        <v>1</v>
      </c>
      <c r="D397" s="138">
        <v>11</v>
      </c>
      <c r="E397" s="138">
        <v>8</v>
      </c>
      <c r="F397" s="138">
        <v>38</v>
      </c>
      <c r="G397" s="138">
        <v>32</v>
      </c>
      <c r="H397" s="139">
        <v>90</v>
      </c>
      <c r="I397" s="138">
        <v>1</v>
      </c>
      <c r="J397" s="138">
        <v>11</v>
      </c>
      <c r="K397" s="138">
        <v>8</v>
      </c>
      <c r="L397" s="138">
        <v>39</v>
      </c>
      <c r="M397" s="138">
        <v>26</v>
      </c>
      <c r="N397" s="139">
        <v>85</v>
      </c>
      <c r="O397" s="138">
        <v>1</v>
      </c>
      <c r="P397" s="138">
        <v>11</v>
      </c>
      <c r="Q397" s="138">
        <v>8</v>
      </c>
      <c r="R397" s="138">
        <v>40</v>
      </c>
      <c r="S397" s="138">
        <v>32</v>
      </c>
      <c r="T397" s="139">
        <v>92</v>
      </c>
      <c r="U397" s="138">
        <v>1</v>
      </c>
      <c r="V397" s="138">
        <v>11</v>
      </c>
      <c r="W397" s="138">
        <v>8</v>
      </c>
      <c r="X397" s="138">
        <v>40</v>
      </c>
      <c r="Y397" s="138">
        <v>35</v>
      </c>
      <c r="Z397" s="139">
        <v>95</v>
      </c>
      <c r="AA397" s="138">
        <v>1</v>
      </c>
      <c r="AB397" s="138">
        <v>9</v>
      </c>
      <c r="AC397" s="138">
        <v>8</v>
      </c>
      <c r="AD397" s="138">
        <v>40</v>
      </c>
      <c r="AE397" s="138">
        <v>35</v>
      </c>
      <c r="AF397" s="139">
        <v>93</v>
      </c>
      <c r="AG397" s="140">
        <v>455</v>
      </c>
    </row>
    <row r="398" spans="2:33" s="132" customFormat="1" ht="13.9" customHeight="1">
      <c r="B398" s="137" t="s">
        <v>88</v>
      </c>
      <c r="C398" s="138">
        <v>1</v>
      </c>
      <c r="D398" s="138"/>
      <c r="E398" s="138">
        <v>6</v>
      </c>
      <c r="F398" s="138">
        <v>8</v>
      </c>
      <c r="G398" s="138">
        <v>5</v>
      </c>
      <c r="H398" s="139">
        <v>20</v>
      </c>
      <c r="I398" s="138"/>
      <c r="J398" s="138">
        <v>2</v>
      </c>
      <c r="K398" s="138">
        <v>5</v>
      </c>
      <c r="L398" s="138">
        <v>8</v>
      </c>
      <c r="M398" s="138">
        <v>6</v>
      </c>
      <c r="N398" s="139">
        <v>21</v>
      </c>
      <c r="O398" s="138">
        <v>1</v>
      </c>
      <c r="P398" s="138">
        <v>5</v>
      </c>
      <c r="Q398" s="138">
        <v>4</v>
      </c>
      <c r="R398" s="138">
        <v>10</v>
      </c>
      <c r="S398" s="138">
        <v>5</v>
      </c>
      <c r="T398" s="139">
        <v>25</v>
      </c>
      <c r="U398" s="138">
        <v>1</v>
      </c>
      <c r="V398" s="138">
        <v>3</v>
      </c>
      <c r="W398" s="138">
        <v>1</v>
      </c>
      <c r="X398" s="138">
        <v>13</v>
      </c>
      <c r="Y398" s="138">
        <v>7</v>
      </c>
      <c r="Z398" s="139">
        <v>25</v>
      </c>
      <c r="AA398" s="138">
        <v>1</v>
      </c>
      <c r="AB398" s="138">
        <v>3</v>
      </c>
      <c r="AC398" s="138">
        <v>2</v>
      </c>
      <c r="AD398" s="138">
        <v>12</v>
      </c>
      <c r="AE398" s="138">
        <v>5</v>
      </c>
      <c r="AF398" s="139">
        <v>23</v>
      </c>
      <c r="AG398" s="140">
        <v>114</v>
      </c>
    </row>
    <row r="399" spans="2:33" s="132" customFormat="1" ht="13.9" customHeight="1">
      <c r="B399" s="137" t="s">
        <v>79</v>
      </c>
      <c r="C399" s="138">
        <v>1</v>
      </c>
      <c r="D399" s="138">
        <v>11</v>
      </c>
      <c r="E399" s="138">
        <v>8</v>
      </c>
      <c r="F399" s="138">
        <v>39</v>
      </c>
      <c r="G399" s="138">
        <v>26</v>
      </c>
      <c r="H399" s="139">
        <v>85</v>
      </c>
      <c r="I399" s="138">
        <v>1</v>
      </c>
      <c r="J399" s="138">
        <v>11</v>
      </c>
      <c r="K399" s="138">
        <v>8</v>
      </c>
      <c r="L399" s="138">
        <v>40</v>
      </c>
      <c r="M399" s="138">
        <v>28</v>
      </c>
      <c r="N399" s="139">
        <v>88</v>
      </c>
      <c r="O399" s="138">
        <v>1</v>
      </c>
      <c r="P399" s="138">
        <v>11</v>
      </c>
      <c r="Q399" s="138">
        <v>8</v>
      </c>
      <c r="R399" s="138">
        <v>39</v>
      </c>
      <c r="S399" s="138">
        <v>30</v>
      </c>
      <c r="T399" s="139">
        <v>89</v>
      </c>
      <c r="U399" s="138">
        <v>1</v>
      </c>
      <c r="V399" s="138">
        <v>11</v>
      </c>
      <c r="W399" s="138">
        <v>8</v>
      </c>
      <c r="X399" s="138">
        <v>40</v>
      </c>
      <c r="Y399" s="138">
        <v>26</v>
      </c>
      <c r="Z399" s="139">
        <v>86</v>
      </c>
      <c r="AA399" s="138">
        <v>1</v>
      </c>
      <c r="AB399" s="138">
        <v>11</v>
      </c>
      <c r="AC399" s="138">
        <v>8</v>
      </c>
      <c r="AD399" s="138">
        <v>40</v>
      </c>
      <c r="AE399" s="138">
        <v>30</v>
      </c>
      <c r="AF399" s="139">
        <v>90</v>
      </c>
      <c r="AG399" s="140">
        <v>438</v>
      </c>
    </row>
    <row r="400" spans="2:33" s="132" customFormat="1" ht="13.9" customHeight="1">
      <c r="B400" s="137" t="s">
        <v>89</v>
      </c>
      <c r="C400" s="138">
        <v>1</v>
      </c>
      <c r="D400" s="138">
        <v>11</v>
      </c>
      <c r="E400" s="138">
        <v>8</v>
      </c>
      <c r="F400" s="138">
        <v>40</v>
      </c>
      <c r="G400" s="138">
        <v>42</v>
      </c>
      <c r="H400" s="139">
        <v>102</v>
      </c>
      <c r="I400" s="138">
        <v>1</v>
      </c>
      <c r="J400" s="138">
        <v>11</v>
      </c>
      <c r="K400" s="138">
        <v>8</v>
      </c>
      <c r="L400" s="138">
        <v>40</v>
      </c>
      <c r="M400" s="138">
        <v>41</v>
      </c>
      <c r="N400" s="139">
        <v>101</v>
      </c>
      <c r="O400" s="138">
        <v>1</v>
      </c>
      <c r="P400" s="138">
        <v>11</v>
      </c>
      <c r="Q400" s="138">
        <v>8</v>
      </c>
      <c r="R400" s="138">
        <v>40</v>
      </c>
      <c r="S400" s="138">
        <v>40</v>
      </c>
      <c r="T400" s="139">
        <v>100</v>
      </c>
      <c r="U400" s="138">
        <v>1</v>
      </c>
      <c r="V400" s="138">
        <v>11</v>
      </c>
      <c r="W400" s="138">
        <v>8</v>
      </c>
      <c r="X400" s="138">
        <v>40</v>
      </c>
      <c r="Y400" s="138">
        <v>42</v>
      </c>
      <c r="Z400" s="139">
        <v>102</v>
      </c>
      <c r="AA400" s="138">
        <v>1</v>
      </c>
      <c r="AB400" s="138">
        <v>11</v>
      </c>
      <c r="AC400" s="138">
        <v>8</v>
      </c>
      <c r="AD400" s="138">
        <v>40</v>
      </c>
      <c r="AE400" s="138">
        <v>40</v>
      </c>
      <c r="AF400" s="139">
        <v>100</v>
      </c>
      <c r="AG400" s="140">
        <v>505</v>
      </c>
    </row>
    <row r="401" spans="2:33" s="132" customFormat="1" ht="13.9" customHeight="1">
      <c r="B401" s="137" t="s">
        <v>84</v>
      </c>
      <c r="C401" s="138"/>
      <c r="D401" s="138"/>
      <c r="E401" s="138">
        <v>1</v>
      </c>
      <c r="F401" s="138">
        <v>2</v>
      </c>
      <c r="G401" s="138"/>
      <c r="H401" s="139">
        <v>3</v>
      </c>
      <c r="I401" s="138"/>
      <c r="J401" s="138"/>
      <c r="K401" s="138">
        <v>2</v>
      </c>
      <c r="L401" s="138">
        <v>6</v>
      </c>
      <c r="M401" s="138">
        <v>2</v>
      </c>
      <c r="N401" s="139">
        <v>10</v>
      </c>
      <c r="O401" s="138"/>
      <c r="P401" s="138"/>
      <c r="Q401" s="138"/>
      <c r="R401" s="138">
        <v>2</v>
      </c>
      <c r="S401" s="138">
        <v>1</v>
      </c>
      <c r="T401" s="139">
        <v>3</v>
      </c>
      <c r="U401" s="138"/>
      <c r="V401" s="138">
        <v>1</v>
      </c>
      <c r="W401" s="138">
        <v>1</v>
      </c>
      <c r="X401" s="138">
        <v>4</v>
      </c>
      <c r="Y401" s="138"/>
      <c r="Z401" s="139">
        <v>6</v>
      </c>
      <c r="AA401" s="138"/>
      <c r="AB401" s="138"/>
      <c r="AC401" s="138"/>
      <c r="AD401" s="138">
        <v>5</v>
      </c>
      <c r="AE401" s="138">
        <v>1</v>
      </c>
      <c r="AF401" s="139">
        <v>6</v>
      </c>
      <c r="AG401" s="140">
        <v>28</v>
      </c>
    </row>
    <row r="402" spans="2:33" s="132" customFormat="1" ht="13.9" customHeight="1" thickBot="1">
      <c r="B402" s="137" t="s">
        <v>97</v>
      </c>
      <c r="C402" s="138">
        <v>1</v>
      </c>
      <c r="D402" s="138">
        <v>11</v>
      </c>
      <c r="E402" s="138">
        <v>8</v>
      </c>
      <c r="F402" s="138">
        <v>40</v>
      </c>
      <c r="G402" s="138">
        <v>31</v>
      </c>
      <c r="H402" s="139">
        <v>91</v>
      </c>
      <c r="I402" s="138">
        <v>1</v>
      </c>
      <c r="J402" s="138">
        <v>11</v>
      </c>
      <c r="K402" s="138">
        <v>8</v>
      </c>
      <c r="L402" s="138">
        <v>40</v>
      </c>
      <c r="M402" s="138">
        <v>30</v>
      </c>
      <c r="N402" s="139">
        <v>90</v>
      </c>
      <c r="O402" s="138">
        <v>1</v>
      </c>
      <c r="P402" s="138">
        <v>11</v>
      </c>
      <c r="Q402" s="138">
        <v>8</v>
      </c>
      <c r="R402" s="138">
        <v>40</v>
      </c>
      <c r="S402" s="138">
        <v>28</v>
      </c>
      <c r="T402" s="139">
        <v>88</v>
      </c>
      <c r="U402" s="138">
        <v>1</v>
      </c>
      <c r="V402" s="138">
        <v>11</v>
      </c>
      <c r="W402" s="138">
        <v>8</v>
      </c>
      <c r="X402" s="138">
        <v>40</v>
      </c>
      <c r="Y402" s="138">
        <v>33</v>
      </c>
      <c r="Z402" s="139">
        <v>93</v>
      </c>
      <c r="AA402" s="138">
        <v>1</v>
      </c>
      <c r="AB402" s="138">
        <v>11</v>
      </c>
      <c r="AC402" s="138">
        <v>8</v>
      </c>
      <c r="AD402" s="138">
        <v>40</v>
      </c>
      <c r="AE402" s="138">
        <v>29</v>
      </c>
      <c r="AF402" s="139">
        <v>89</v>
      </c>
      <c r="AG402" s="140">
        <v>451</v>
      </c>
    </row>
    <row r="403" spans="2:33" s="128" customFormat="1" ht="13.9" customHeight="1" thickBot="1">
      <c r="B403" s="129" t="s">
        <v>524</v>
      </c>
      <c r="C403" s="130">
        <v>8</v>
      </c>
      <c r="D403" s="130">
        <v>56</v>
      </c>
      <c r="E403" s="130">
        <v>46</v>
      </c>
      <c r="F403" s="130">
        <v>243</v>
      </c>
      <c r="G403" s="130">
        <v>167</v>
      </c>
      <c r="H403" s="131">
        <v>520</v>
      </c>
      <c r="I403" s="130">
        <v>9</v>
      </c>
      <c r="J403" s="130">
        <v>54</v>
      </c>
      <c r="K403" s="130">
        <v>59</v>
      </c>
      <c r="L403" s="130">
        <v>247</v>
      </c>
      <c r="M403" s="130">
        <v>172</v>
      </c>
      <c r="N403" s="131">
        <v>541</v>
      </c>
      <c r="O403" s="130">
        <v>6</v>
      </c>
      <c r="P403" s="130">
        <v>48</v>
      </c>
      <c r="Q403" s="130">
        <v>51</v>
      </c>
      <c r="R403" s="130">
        <v>229</v>
      </c>
      <c r="S403" s="130">
        <v>164</v>
      </c>
      <c r="T403" s="130">
        <v>498</v>
      </c>
      <c r="U403" s="130">
        <v>7</v>
      </c>
      <c r="V403" s="130">
        <v>56</v>
      </c>
      <c r="W403" s="130">
        <v>51</v>
      </c>
      <c r="X403" s="130">
        <v>238</v>
      </c>
      <c r="Y403" s="130">
        <v>162</v>
      </c>
      <c r="Z403" s="131">
        <v>514</v>
      </c>
      <c r="AA403" s="130">
        <v>7</v>
      </c>
      <c r="AB403" s="130">
        <v>55</v>
      </c>
      <c r="AC403" s="130">
        <v>47</v>
      </c>
      <c r="AD403" s="130">
        <v>231</v>
      </c>
      <c r="AE403" s="130">
        <v>168</v>
      </c>
      <c r="AF403" s="131">
        <v>508</v>
      </c>
      <c r="AG403" s="130">
        <v>2581</v>
      </c>
    </row>
    <row r="404" spans="2:33" s="132" customFormat="1" ht="13.9" customHeight="1">
      <c r="B404" s="137" t="s">
        <v>96</v>
      </c>
      <c r="C404" s="138"/>
      <c r="D404" s="138"/>
      <c r="E404" s="138"/>
      <c r="F404" s="138">
        <v>2</v>
      </c>
      <c r="G404" s="138"/>
      <c r="H404" s="139">
        <v>2</v>
      </c>
      <c r="I404" s="138"/>
      <c r="J404" s="138"/>
      <c r="K404" s="138"/>
      <c r="L404" s="138"/>
      <c r="M404" s="138"/>
      <c r="N404" s="139"/>
      <c r="O404" s="138"/>
      <c r="P404" s="138"/>
      <c r="Q404" s="138">
        <v>1</v>
      </c>
      <c r="R404" s="138">
        <v>1</v>
      </c>
      <c r="S404" s="138"/>
      <c r="T404" s="139">
        <v>2</v>
      </c>
      <c r="U404" s="138">
        <v>1</v>
      </c>
      <c r="V404" s="138">
        <v>1</v>
      </c>
      <c r="W404" s="138"/>
      <c r="X404" s="138"/>
      <c r="Y404" s="138"/>
      <c r="Z404" s="139">
        <v>2</v>
      </c>
      <c r="AA404" s="138"/>
      <c r="AB404" s="138">
        <v>1</v>
      </c>
      <c r="AC404" s="138">
        <v>1</v>
      </c>
      <c r="AD404" s="138"/>
      <c r="AE404" s="138"/>
      <c r="AF404" s="139">
        <v>2</v>
      </c>
      <c r="AG404" s="140">
        <v>8</v>
      </c>
    </row>
    <row r="405" spans="2:33" s="132" customFormat="1" ht="13.9" customHeight="1">
      <c r="B405" s="137" t="s">
        <v>78</v>
      </c>
      <c r="C405" s="138"/>
      <c r="D405" s="138"/>
      <c r="E405" s="138"/>
      <c r="F405" s="138"/>
      <c r="G405" s="138"/>
      <c r="H405" s="139"/>
      <c r="I405" s="138"/>
      <c r="J405" s="138"/>
      <c r="K405" s="138"/>
      <c r="L405" s="138">
        <v>2</v>
      </c>
      <c r="M405" s="138"/>
      <c r="N405" s="139">
        <v>2</v>
      </c>
      <c r="O405" s="138"/>
      <c r="P405" s="138"/>
      <c r="Q405" s="138"/>
      <c r="R405" s="138"/>
      <c r="S405" s="138"/>
      <c r="T405" s="139"/>
      <c r="U405" s="138"/>
      <c r="V405" s="138"/>
      <c r="W405" s="138"/>
      <c r="X405" s="138"/>
      <c r="Y405" s="138"/>
      <c r="Z405" s="139"/>
      <c r="AA405" s="138"/>
      <c r="AB405" s="138"/>
      <c r="AC405" s="138"/>
      <c r="AD405" s="138"/>
      <c r="AE405" s="138"/>
      <c r="AF405" s="139"/>
      <c r="AG405" s="140">
        <v>2</v>
      </c>
    </row>
    <row r="406" spans="2:33" s="132" customFormat="1" ht="13.9" customHeight="1">
      <c r="B406" s="137" t="s">
        <v>76</v>
      </c>
      <c r="C406" s="138"/>
      <c r="D406" s="138"/>
      <c r="E406" s="138"/>
      <c r="F406" s="138"/>
      <c r="G406" s="138"/>
      <c r="H406" s="139"/>
      <c r="I406" s="138"/>
      <c r="J406" s="138"/>
      <c r="K406" s="138"/>
      <c r="L406" s="138"/>
      <c r="M406" s="138"/>
      <c r="N406" s="139"/>
      <c r="O406" s="138"/>
      <c r="P406" s="138"/>
      <c r="Q406" s="138"/>
      <c r="R406" s="138"/>
      <c r="S406" s="138"/>
      <c r="T406" s="139"/>
      <c r="U406" s="138"/>
      <c r="V406" s="138"/>
      <c r="W406" s="138">
        <v>1</v>
      </c>
      <c r="X406" s="138"/>
      <c r="Y406" s="138"/>
      <c r="Z406" s="139">
        <v>1</v>
      </c>
      <c r="AA406" s="138"/>
      <c r="AB406" s="138"/>
      <c r="AC406" s="138"/>
      <c r="AD406" s="138"/>
      <c r="AE406" s="138"/>
      <c r="AF406" s="139"/>
      <c r="AG406" s="140">
        <v>1</v>
      </c>
    </row>
    <row r="407" spans="2:33" s="132" customFormat="1" ht="13.9" customHeight="1">
      <c r="B407" s="137" t="s">
        <v>101</v>
      </c>
      <c r="C407" s="138"/>
      <c r="D407" s="138"/>
      <c r="E407" s="138"/>
      <c r="F407" s="138">
        <v>1</v>
      </c>
      <c r="G407" s="138"/>
      <c r="H407" s="139">
        <v>1</v>
      </c>
      <c r="I407" s="138"/>
      <c r="J407" s="138">
        <v>1</v>
      </c>
      <c r="K407" s="138">
        <v>1</v>
      </c>
      <c r="L407" s="138"/>
      <c r="M407" s="138"/>
      <c r="N407" s="139">
        <v>2</v>
      </c>
      <c r="O407" s="138"/>
      <c r="P407" s="138"/>
      <c r="Q407" s="138"/>
      <c r="R407" s="138">
        <v>2</v>
      </c>
      <c r="S407" s="138"/>
      <c r="T407" s="139">
        <v>2</v>
      </c>
      <c r="U407" s="138">
        <v>1</v>
      </c>
      <c r="V407" s="138">
        <v>1</v>
      </c>
      <c r="W407" s="138"/>
      <c r="X407" s="138">
        <v>1</v>
      </c>
      <c r="Y407" s="138"/>
      <c r="Z407" s="139">
        <v>3</v>
      </c>
      <c r="AA407" s="138"/>
      <c r="AB407" s="138"/>
      <c r="AC407" s="138"/>
      <c r="AD407" s="138">
        <v>2</v>
      </c>
      <c r="AE407" s="138">
        <v>2</v>
      </c>
      <c r="AF407" s="139">
        <v>4</v>
      </c>
      <c r="AG407" s="140">
        <v>12</v>
      </c>
    </row>
    <row r="408" spans="2:33" s="132" customFormat="1" ht="13.9" customHeight="1">
      <c r="B408" s="137" t="s">
        <v>77</v>
      </c>
      <c r="C408" s="138"/>
      <c r="D408" s="138"/>
      <c r="E408" s="138"/>
      <c r="F408" s="138"/>
      <c r="G408" s="138"/>
      <c r="H408" s="139"/>
      <c r="I408" s="138"/>
      <c r="J408" s="138"/>
      <c r="K408" s="138"/>
      <c r="L408" s="138"/>
      <c r="M408" s="138"/>
      <c r="N408" s="139"/>
      <c r="O408" s="138"/>
      <c r="P408" s="138"/>
      <c r="Q408" s="138"/>
      <c r="R408" s="138"/>
      <c r="S408" s="138"/>
      <c r="T408" s="139"/>
      <c r="U408" s="138"/>
      <c r="V408" s="138"/>
      <c r="W408" s="138"/>
      <c r="X408" s="138"/>
      <c r="Y408" s="138"/>
      <c r="Z408" s="139"/>
      <c r="AA408" s="138"/>
      <c r="AB408" s="138"/>
      <c r="AC408" s="138"/>
      <c r="AD408" s="138">
        <v>1</v>
      </c>
      <c r="AE408" s="138"/>
      <c r="AF408" s="139">
        <v>1</v>
      </c>
      <c r="AG408" s="140">
        <v>1</v>
      </c>
    </row>
    <row r="409" spans="2:33" s="132" customFormat="1" ht="13.9" customHeight="1">
      <c r="B409" s="137" t="s">
        <v>87</v>
      </c>
      <c r="C409" s="138"/>
      <c r="D409" s="138"/>
      <c r="E409" s="138"/>
      <c r="F409" s="138"/>
      <c r="G409" s="138"/>
      <c r="H409" s="139"/>
      <c r="I409" s="138"/>
      <c r="J409" s="138"/>
      <c r="K409" s="138"/>
      <c r="L409" s="138">
        <v>4</v>
      </c>
      <c r="M409" s="138"/>
      <c r="N409" s="139">
        <v>4</v>
      </c>
      <c r="O409" s="138"/>
      <c r="P409" s="138"/>
      <c r="Q409" s="138"/>
      <c r="R409" s="138"/>
      <c r="S409" s="138"/>
      <c r="T409" s="139"/>
      <c r="U409" s="138"/>
      <c r="V409" s="138"/>
      <c r="W409" s="138"/>
      <c r="X409" s="138"/>
      <c r="Y409" s="138"/>
      <c r="Z409" s="139"/>
      <c r="AA409" s="138"/>
      <c r="AB409" s="138"/>
      <c r="AC409" s="138"/>
      <c r="AD409" s="138"/>
      <c r="AE409" s="138">
        <v>1</v>
      </c>
      <c r="AF409" s="139">
        <v>1</v>
      </c>
      <c r="AG409" s="140">
        <v>5</v>
      </c>
    </row>
    <row r="410" spans="2:33" s="132" customFormat="1" ht="13.9" customHeight="1">
      <c r="B410" s="137" t="s">
        <v>98</v>
      </c>
      <c r="C410" s="138">
        <v>1</v>
      </c>
      <c r="D410" s="138">
        <v>1</v>
      </c>
      <c r="E410" s="138">
        <v>1</v>
      </c>
      <c r="F410" s="138">
        <v>6</v>
      </c>
      <c r="G410" s="138"/>
      <c r="H410" s="139">
        <v>9</v>
      </c>
      <c r="I410" s="138"/>
      <c r="J410" s="138">
        <v>1</v>
      </c>
      <c r="K410" s="138">
        <v>1</v>
      </c>
      <c r="L410" s="138">
        <v>4</v>
      </c>
      <c r="M410" s="138">
        <v>1</v>
      </c>
      <c r="N410" s="139">
        <v>7</v>
      </c>
      <c r="O410" s="138"/>
      <c r="P410" s="138">
        <v>1</v>
      </c>
      <c r="Q410" s="138">
        <v>2</v>
      </c>
      <c r="R410" s="138">
        <v>5</v>
      </c>
      <c r="S410" s="138">
        <v>2</v>
      </c>
      <c r="T410" s="139">
        <v>10</v>
      </c>
      <c r="U410" s="138"/>
      <c r="V410" s="138">
        <v>1</v>
      </c>
      <c r="W410" s="138"/>
      <c r="X410" s="138">
        <v>8</v>
      </c>
      <c r="Y410" s="138">
        <v>8</v>
      </c>
      <c r="Z410" s="139">
        <v>17</v>
      </c>
      <c r="AA410" s="138"/>
      <c r="AB410" s="138">
        <v>1</v>
      </c>
      <c r="AC410" s="138"/>
      <c r="AD410" s="138">
        <v>4</v>
      </c>
      <c r="AE410" s="138">
        <v>3</v>
      </c>
      <c r="AF410" s="139">
        <v>8</v>
      </c>
      <c r="AG410" s="140">
        <v>51</v>
      </c>
    </row>
    <row r="411" spans="2:33" s="132" customFormat="1" ht="13.9" customHeight="1">
      <c r="B411" s="137" t="s">
        <v>92</v>
      </c>
      <c r="C411" s="138"/>
      <c r="D411" s="138"/>
      <c r="E411" s="138">
        <v>2</v>
      </c>
      <c r="F411" s="138">
        <v>23</v>
      </c>
      <c r="G411" s="138">
        <v>20</v>
      </c>
      <c r="H411" s="139">
        <v>45</v>
      </c>
      <c r="I411" s="138"/>
      <c r="J411" s="138"/>
      <c r="K411" s="138">
        <v>6</v>
      </c>
      <c r="L411" s="138">
        <v>21</v>
      </c>
      <c r="M411" s="138">
        <v>15</v>
      </c>
      <c r="N411" s="139">
        <v>42</v>
      </c>
      <c r="O411" s="138"/>
      <c r="P411" s="138"/>
      <c r="Q411" s="138">
        <v>5</v>
      </c>
      <c r="R411" s="138">
        <v>27</v>
      </c>
      <c r="S411" s="138">
        <v>18</v>
      </c>
      <c r="T411" s="139">
        <v>50</v>
      </c>
      <c r="U411" s="138"/>
      <c r="V411" s="138"/>
      <c r="W411" s="138">
        <v>6</v>
      </c>
      <c r="X411" s="138">
        <v>21</v>
      </c>
      <c r="Y411" s="138">
        <v>11</v>
      </c>
      <c r="Z411" s="139">
        <v>38</v>
      </c>
      <c r="AA411" s="138"/>
      <c r="AB411" s="138"/>
      <c r="AC411" s="138">
        <v>1</v>
      </c>
      <c r="AD411" s="138">
        <v>22</v>
      </c>
      <c r="AE411" s="138">
        <v>10</v>
      </c>
      <c r="AF411" s="139">
        <v>33</v>
      </c>
      <c r="AG411" s="140">
        <v>208</v>
      </c>
    </row>
    <row r="412" spans="2:33" s="132" customFormat="1" ht="13.9" customHeight="1">
      <c r="B412" s="137" t="s">
        <v>91</v>
      </c>
      <c r="C412" s="138">
        <v>1</v>
      </c>
      <c r="D412" s="138">
        <v>11</v>
      </c>
      <c r="E412" s="138">
        <v>4</v>
      </c>
      <c r="F412" s="138"/>
      <c r="G412" s="138"/>
      <c r="H412" s="139">
        <v>16</v>
      </c>
      <c r="I412" s="138">
        <v>1</v>
      </c>
      <c r="J412" s="138">
        <v>11</v>
      </c>
      <c r="K412" s="138">
        <v>5</v>
      </c>
      <c r="L412" s="138"/>
      <c r="M412" s="138"/>
      <c r="N412" s="139">
        <v>17</v>
      </c>
      <c r="O412" s="138">
        <v>1</v>
      </c>
      <c r="P412" s="138">
        <v>11</v>
      </c>
      <c r="Q412" s="138">
        <v>4</v>
      </c>
      <c r="R412" s="138"/>
      <c r="S412" s="138"/>
      <c r="T412" s="139">
        <v>16</v>
      </c>
      <c r="U412" s="138">
        <v>1</v>
      </c>
      <c r="V412" s="138">
        <v>10</v>
      </c>
      <c r="W412" s="138">
        <v>5</v>
      </c>
      <c r="X412" s="138"/>
      <c r="Y412" s="138"/>
      <c r="Z412" s="139">
        <v>16</v>
      </c>
      <c r="AA412" s="138">
        <v>1</v>
      </c>
      <c r="AB412" s="138">
        <v>11</v>
      </c>
      <c r="AC412" s="138">
        <v>5</v>
      </c>
      <c r="AD412" s="138"/>
      <c r="AE412" s="138"/>
      <c r="AF412" s="139">
        <v>17</v>
      </c>
      <c r="AG412" s="140">
        <v>82</v>
      </c>
    </row>
    <row r="413" spans="2:33" s="132" customFormat="1" ht="13.9" customHeight="1">
      <c r="B413" s="137" t="s">
        <v>93</v>
      </c>
      <c r="C413" s="138"/>
      <c r="D413" s="138"/>
      <c r="E413" s="138">
        <v>3</v>
      </c>
      <c r="F413" s="138">
        <v>11</v>
      </c>
      <c r="G413" s="138">
        <v>3</v>
      </c>
      <c r="H413" s="139">
        <v>17</v>
      </c>
      <c r="I413" s="138"/>
      <c r="J413" s="138"/>
      <c r="K413" s="138">
        <v>6</v>
      </c>
      <c r="L413" s="138">
        <v>16</v>
      </c>
      <c r="M413" s="138">
        <v>2</v>
      </c>
      <c r="N413" s="139">
        <v>24</v>
      </c>
      <c r="O413" s="138"/>
      <c r="P413" s="138"/>
      <c r="Q413" s="138">
        <v>6</v>
      </c>
      <c r="R413" s="138">
        <v>17</v>
      </c>
      <c r="S413" s="138">
        <v>1</v>
      </c>
      <c r="T413" s="139">
        <v>24</v>
      </c>
      <c r="U413" s="138"/>
      <c r="V413" s="138"/>
      <c r="W413" s="138">
        <v>4</v>
      </c>
      <c r="X413" s="138">
        <v>13</v>
      </c>
      <c r="Y413" s="138">
        <v>1</v>
      </c>
      <c r="Z413" s="139">
        <v>18</v>
      </c>
      <c r="AA413" s="138"/>
      <c r="AB413" s="138"/>
      <c r="AC413" s="138">
        <v>3</v>
      </c>
      <c r="AD413" s="138">
        <v>25</v>
      </c>
      <c r="AE413" s="138"/>
      <c r="AF413" s="139">
        <v>28</v>
      </c>
      <c r="AG413" s="140">
        <v>111</v>
      </c>
    </row>
    <row r="414" spans="2:33" s="132" customFormat="1" ht="13.9" customHeight="1">
      <c r="B414" s="137" t="s">
        <v>94</v>
      </c>
      <c r="C414" s="138"/>
      <c r="D414" s="138"/>
      <c r="E414" s="138"/>
      <c r="F414" s="138">
        <v>4</v>
      </c>
      <c r="G414" s="138">
        <v>2</v>
      </c>
      <c r="H414" s="139">
        <v>6</v>
      </c>
      <c r="I414" s="138"/>
      <c r="J414" s="138"/>
      <c r="K414" s="138"/>
      <c r="L414" s="138">
        <v>6</v>
      </c>
      <c r="M414" s="138">
        <v>5</v>
      </c>
      <c r="N414" s="139">
        <v>11</v>
      </c>
      <c r="O414" s="138"/>
      <c r="P414" s="138"/>
      <c r="Q414" s="138"/>
      <c r="R414" s="138">
        <v>4</v>
      </c>
      <c r="S414" s="138">
        <v>5</v>
      </c>
      <c r="T414" s="139">
        <v>9</v>
      </c>
      <c r="U414" s="138"/>
      <c r="V414" s="138"/>
      <c r="W414" s="138"/>
      <c r="X414" s="138">
        <v>7</v>
      </c>
      <c r="Y414" s="138">
        <v>5</v>
      </c>
      <c r="Z414" s="139">
        <v>12</v>
      </c>
      <c r="AA414" s="138"/>
      <c r="AB414" s="138"/>
      <c r="AC414" s="138"/>
      <c r="AD414" s="138">
        <v>4</v>
      </c>
      <c r="AE414" s="138">
        <v>5</v>
      </c>
      <c r="AF414" s="139">
        <v>9</v>
      </c>
      <c r="AG414" s="140">
        <v>47</v>
      </c>
    </row>
    <row r="415" spans="2:33" s="132" customFormat="1" ht="13.9" customHeight="1">
      <c r="B415" s="137" t="s">
        <v>102</v>
      </c>
      <c r="C415" s="138"/>
      <c r="D415" s="138">
        <v>1</v>
      </c>
      <c r="E415" s="138">
        <v>6</v>
      </c>
      <c r="F415" s="138">
        <v>24</v>
      </c>
      <c r="G415" s="138">
        <v>5</v>
      </c>
      <c r="H415" s="139">
        <v>36</v>
      </c>
      <c r="I415" s="138"/>
      <c r="J415" s="138"/>
      <c r="K415" s="138">
        <v>7</v>
      </c>
      <c r="L415" s="138">
        <v>22</v>
      </c>
      <c r="M415" s="138">
        <v>2</v>
      </c>
      <c r="N415" s="139">
        <v>31</v>
      </c>
      <c r="O415" s="138"/>
      <c r="P415" s="138"/>
      <c r="Q415" s="138"/>
      <c r="R415" s="138">
        <v>14</v>
      </c>
      <c r="S415" s="138">
        <v>4</v>
      </c>
      <c r="T415" s="139">
        <v>18</v>
      </c>
      <c r="U415" s="138"/>
      <c r="V415" s="138">
        <v>1</v>
      </c>
      <c r="W415" s="138"/>
      <c r="X415" s="138">
        <v>13</v>
      </c>
      <c r="Y415" s="138">
        <v>3</v>
      </c>
      <c r="Z415" s="139">
        <v>17</v>
      </c>
      <c r="AA415" s="138"/>
      <c r="AB415" s="138">
        <v>1</v>
      </c>
      <c r="AC415" s="138">
        <v>3</v>
      </c>
      <c r="AD415" s="138">
        <v>13</v>
      </c>
      <c r="AE415" s="138">
        <v>7</v>
      </c>
      <c r="AF415" s="139">
        <v>24</v>
      </c>
      <c r="AG415" s="140">
        <v>126</v>
      </c>
    </row>
    <row r="416" spans="2:33" s="132" customFormat="1" ht="13.9" customHeight="1">
      <c r="B416" s="137" t="s">
        <v>82</v>
      </c>
      <c r="C416" s="138">
        <v>1</v>
      </c>
      <c r="D416" s="138">
        <v>1</v>
      </c>
      <c r="E416" s="138">
        <v>1</v>
      </c>
      <c r="F416" s="138">
        <v>6</v>
      </c>
      <c r="G416" s="138">
        <v>3</v>
      </c>
      <c r="H416" s="139">
        <v>12</v>
      </c>
      <c r="I416" s="138">
        <v>1</v>
      </c>
      <c r="J416" s="138"/>
      <c r="K416" s="138">
        <v>1</v>
      </c>
      <c r="L416" s="138">
        <v>3</v>
      </c>
      <c r="M416" s="138">
        <v>2</v>
      </c>
      <c r="N416" s="139">
        <v>7</v>
      </c>
      <c r="O416" s="138"/>
      <c r="P416" s="138"/>
      <c r="Q416" s="138">
        <v>1</v>
      </c>
      <c r="R416" s="138">
        <v>2</v>
      </c>
      <c r="S416" s="138"/>
      <c r="T416" s="139">
        <v>3</v>
      </c>
      <c r="U416" s="138"/>
      <c r="V416" s="138">
        <v>1</v>
      </c>
      <c r="W416" s="138">
        <v>1</v>
      </c>
      <c r="X416" s="138">
        <v>3</v>
      </c>
      <c r="Y416" s="138"/>
      <c r="Z416" s="139">
        <v>5</v>
      </c>
      <c r="AA416" s="138">
        <v>1</v>
      </c>
      <c r="AB416" s="138">
        <v>1</v>
      </c>
      <c r="AC416" s="138">
        <v>1</v>
      </c>
      <c r="AD416" s="138">
        <v>3</v>
      </c>
      <c r="AE416" s="138">
        <v>2</v>
      </c>
      <c r="AF416" s="139">
        <v>8</v>
      </c>
      <c r="AG416" s="140">
        <v>35</v>
      </c>
    </row>
    <row r="417" spans="2:33" s="132" customFormat="1" ht="13.9" customHeight="1">
      <c r="B417" s="137" t="s">
        <v>85</v>
      </c>
      <c r="C417" s="138"/>
      <c r="D417" s="138">
        <v>1</v>
      </c>
      <c r="E417" s="138"/>
      <c r="F417" s="138">
        <v>2</v>
      </c>
      <c r="G417" s="138">
        <v>2</v>
      </c>
      <c r="H417" s="139">
        <v>5</v>
      </c>
      <c r="I417" s="138">
        <v>1</v>
      </c>
      <c r="J417" s="138"/>
      <c r="K417" s="138">
        <v>1</v>
      </c>
      <c r="L417" s="138">
        <v>3</v>
      </c>
      <c r="M417" s="138">
        <v>5</v>
      </c>
      <c r="N417" s="139">
        <v>10</v>
      </c>
      <c r="O417" s="138"/>
      <c r="P417" s="138"/>
      <c r="Q417" s="138">
        <v>1</v>
      </c>
      <c r="R417" s="138">
        <v>4</v>
      </c>
      <c r="S417" s="138">
        <v>2</v>
      </c>
      <c r="T417" s="139">
        <v>7</v>
      </c>
      <c r="U417" s="138"/>
      <c r="V417" s="138"/>
      <c r="W417" s="138">
        <v>1</v>
      </c>
      <c r="X417" s="138">
        <v>3</v>
      </c>
      <c r="Y417" s="138">
        <v>5</v>
      </c>
      <c r="Z417" s="139">
        <v>9</v>
      </c>
      <c r="AA417" s="138"/>
      <c r="AB417" s="138"/>
      <c r="AC417" s="138"/>
      <c r="AD417" s="138">
        <v>2</v>
      </c>
      <c r="AE417" s="138">
        <v>2</v>
      </c>
      <c r="AF417" s="139">
        <v>4</v>
      </c>
      <c r="AG417" s="140">
        <v>35</v>
      </c>
    </row>
    <row r="418" spans="2:33" s="132" customFormat="1" ht="13.9" customHeight="1">
      <c r="B418" s="137" t="s">
        <v>80</v>
      </c>
      <c r="C418" s="138"/>
      <c r="D418" s="138">
        <v>1</v>
      </c>
      <c r="E418" s="138"/>
      <c r="F418" s="138">
        <v>1</v>
      </c>
      <c r="G418" s="138"/>
      <c r="H418" s="139">
        <v>2</v>
      </c>
      <c r="I418" s="138"/>
      <c r="J418" s="138"/>
      <c r="K418" s="138"/>
      <c r="L418" s="138">
        <v>1</v>
      </c>
      <c r="M418" s="138"/>
      <c r="N418" s="139">
        <v>1</v>
      </c>
      <c r="O418" s="138"/>
      <c r="P418" s="138"/>
      <c r="Q418" s="138"/>
      <c r="R418" s="138">
        <v>2</v>
      </c>
      <c r="S418" s="138"/>
      <c r="T418" s="139">
        <v>2</v>
      </c>
      <c r="U418" s="138"/>
      <c r="V418" s="138"/>
      <c r="W418" s="138"/>
      <c r="X418" s="138">
        <v>1</v>
      </c>
      <c r="Y418" s="138"/>
      <c r="Z418" s="139">
        <v>1</v>
      </c>
      <c r="AA418" s="138"/>
      <c r="AB418" s="138"/>
      <c r="AC418" s="138"/>
      <c r="AD418" s="138">
        <v>4</v>
      </c>
      <c r="AE418" s="138"/>
      <c r="AF418" s="139">
        <v>4</v>
      </c>
      <c r="AG418" s="140">
        <v>10</v>
      </c>
    </row>
    <row r="419" spans="2:33" s="132" customFormat="1" ht="13.9" customHeight="1">
      <c r="B419" s="137" t="s">
        <v>103</v>
      </c>
      <c r="C419" s="138"/>
      <c r="D419" s="138"/>
      <c r="E419" s="138"/>
      <c r="F419" s="138">
        <v>1</v>
      </c>
      <c r="G419" s="138"/>
      <c r="H419" s="139">
        <v>1</v>
      </c>
      <c r="I419" s="138"/>
      <c r="J419" s="138"/>
      <c r="K419" s="138"/>
      <c r="L419" s="138">
        <v>1</v>
      </c>
      <c r="M419" s="138"/>
      <c r="N419" s="139">
        <v>1</v>
      </c>
      <c r="O419" s="138"/>
      <c r="P419" s="138"/>
      <c r="Q419" s="138"/>
      <c r="R419" s="138"/>
      <c r="S419" s="138"/>
      <c r="T419" s="139"/>
      <c r="U419" s="138"/>
      <c r="V419" s="138"/>
      <c r="W419" s="138"/>
      <c r="X419" s="138"/>
      <c r="Y419" s="138"/>
      <c r="Z419" s="139"/>
      <c r="AA419" s="138"/>
      <c r="AB419" s="138"/>
      <c r="AC419" s="138"/>
      <c r="AD419" s="138"/>
      <c r="AE419" s="138"/>
      <c r="AF419" s="139"/>
      <c r="AG419" s="140">
        <v>2</v>
      </c>
    </row>
    <row r="420" spans="2:33" s="132" customFormat="1" ht="13.9" customHeight="1">
      <c r="B420" s="137" t="s">
        <v>105</v>
      </c>
      <c r="C420" s="138"/>
      <c r="D420" s="138"/>
      <c r="E420" s="138"/>
      <c r="F420" s="138">
        <v>2</v>
      </c>
      <c r="G420" s="138">
        <v>3</v>
      </c>
      <c r="H420" s="139">
        <v>5</v>
      </c>
      <c r="I420" s="138">
        <v>1</v>
      </c>
      <c r="J420" s="138"/>
      <c r="K420" s="138"/>
      <c r="L420" s="138">
        <v>3</v>
      </c>
      <c r="M420" s="138">
        <v>4</v>
      </c>
      <c r="N420" s="139">
        <v>8</v>
      </c>
      <c r="O420" s="138"/>
      <c r="P420" s="138"/>
      <c r="Q420" s="138">
        <v>2</v>
      </c>
      <c r="R420" s="138">
        <v>1</v>
      </c>
      <c r="S420" s="138">
        <v>1</v>
      </c>
      <c r="T420" s="139">
        <v>4</v>
      </c>
      <c r="U420" s="138"/>
      <c r="V420" s="138">
        <v>1</v>
      </c>
      <c r="W420" s="138"/>
      <c r="X420" s="138"/>
      <c r="Y420" s="138"/>
      <c r="Z420" s="139">
        <v>1</v>
      </c>
      <c r="AA420" s="138"/>
      <c r="AB420" s="138"/>
      <c r="AC420" s="138">
        <v>1</v>
      </c>
      <c r="AD420" s="138"/>
      <c r="AE420" s="138"/>
      <c r="AF420" s="139">
        <v>1</v>
      </c>
      <c r="AG420" s="140">
        <v>19</v>
      </c>
    </row>
    <row r="421" spans="2:33" s="132" customFormat="1" ht="13.9" customHeight="1">
      <c r="B421" s="137" t="s">
        <v>81</v>
      </c>
      <c r="C421" s="138"/>
      <c r="D421" s="138"/>
      <c r="E421" s="138"/>
      <c r="F421" s="138"/>
      <c r="G421" s="138"/>
      <c r="H421" s="139"/>
      <c r="I421" s="138"/>
      <c r="J421" s="138"/>
      <c r="K421" s="138"/>
      <c r="L421" s="138"/>
      <c r="M421" s="138"/>
      <c r="N421" s="139"/>
      <c r="O421" s="138"/>
      <c r="P421" s="138"/>
      <c r="Q421" s="138"/>
      <c r="R421" s="138"/>
      <c r="S421" s="138"/>
      <c r="T421" s="139"/>
      <c r="U421" s="138"/>
      <c r="V421" s="138"/>
      <c r="W421" s="138"/>
      <c r="X421" s="138">
        <v>1</v>
      </c>
      <c r="Y421" s="138">
        <v>1</v>
      </c>
      <c r="Z421" s="139">
        <v>2</v>
      </c>
      <c r="AA421" s="138"/>
      <c r="AB421" s="138"/>
      <c r="AC421" s="138"/>
      <c r="AD421" s="138"/>
      <c r="AE421" s="138"/>
      <c r="AF421" s="139"/>
      <c r="AG421" s="140">
        <v>2</v>
      </c>
    </row>
    <row r="422" spans="2:33" s="132" customFormat="1" ht="13.9" customHeight="1">
      <c r="B422" s="137" t="s">
        <v>95</v>
      </c>
      <c r="C422" s="138"/>
      <c r="D422" s="138"/>
      <c r="E422" s="138"/>
      <c r="F422" s="138">
        <v>2</v>
      </c>
      <c r="G422" s="138">
        <v>1</v>
      </c>
      <c r="H422" s="139">
        <v>3</v>
      </c>
      <c r="I422" s="138"/>
      <c r="J422" s="138"/>
      <c r="K422" s="138"/>
      <c r="L422" s="138">
        <v>2</v>
      </c>
      <c r="M422" s="138"/>
      <c r="N422" s="139">
        <v>2</v>
      </c>
      <c r="O422" s="138"/>
      <c r="P422" s="138"/>
      <c r="Q422" s="138">
        <v>1</v>
      </c>
      <c r="R422" s="138">
        <v>3</v>
      </c>
      <c r="S422" s="138"/>
      <c r="T422" s="139">
        <v>4</v>
      </c>
      <c r="U422" s="138"/>
      <c r="V422" s="138">
        <v>1</v>
      </c>
      <c r="W422" s="138">
        <v>1</v>
      </c>
      <c r="X422" s="138">
        <v>3</v>
      </c>
      <c r="Y422" s="138">
        <v>1</v>
      </c>
      <c r="Z422" s="139">
        <v>6</v>
      </c>
      <c r="AA422" s="138"/>
      <c r="AB422" s="138">
        <v>1</v>
      </c>
      <c r="AC422" s="138">
        <v>1</v>
      </c>
      <c r="AD422" s="138">
        <v>4</v>
      </c>
      <c r="AE422" s="138">
        <v>2</v>
      </c>
      <c r="AF422" s="139">
        <v>8</v>
      </c>
      <c r="AG422" s="140">
        <v>23</v>
      </c>
    </row>
    <row r="423" spans="2:33" s="132" customFormat="1" ht="13.9" customHeight="1">
      <c r="B423" s="137" t="s">
        <v>104</v>
      </c>
      <c r="C423" s="138"/>
      <c r="D423" s="138">
        <v>1</v>
      </c>
      <c r="E423" s="138">
        <v>1</v>
      </c>
      <c r="F423" s="138">
        <v>6</v>
      </c>
      <c r="G423" s="138">
        <v>1</v>
      </c>
      <c r="H423" s="139">
        <v>9</v>
      </c>
      <c r="I423" s="138"/>
      <c r="J423" s="138"/>
      <c r="K423" s="138">
        <v>1</v>
      </c>
      <c r="L423" s="138">
        <v>6</v>
      </c>
      <c r="M423" s="138">
        <v>2</v>
      </c>
      <c r="N423" s="139">
        <v>9</v>
      </c>
      <c r="O423" s="138"/>
      <c r="P423" s="138"/>
      <c r="Q423" s="138">
        <v>1</v>
      </c>
      <c r="R423" s="138">
        <v>6</v>
      </c>
      <c r="S423" s="138">
        <v>1</v>
      </c>
      <c r="T423" s="139">
        <v>8</v>
      </c>
      <c r="U423" s="138"/>
      <c r="V423" s="138"/>
      <c r="W423" s="138">
        <v>1</v>
      </c>
      <c r="X423" s="138">
        <v>13</v>
      </c>
      <c r="Y423" s="138">
        <v>1</v>
      </c>
      <c r="Z423" s="139">
        <v>15</v>
      </c>
      <c r="AA423" s="138"/>
      <c r="AB423" s="138"/>
      <c r="AC423" s="138">
        <v>1</v>
      </c>
      <c r="AD423" s="138">
        <v>4</v>
      </c>
      <c r="AE423" s="138">
        <v>4</v>
      </c>
      <c r="AF423" s="139">
        <v>9</v>
      </c>
      <c r="AG423" s="140">
        <v>50</v>
      </c>
    </row>
    <row r="424" spans="2:33" s="132" customFormat="1" ht="13.9" customHeight="1">
      <c r="B424" s="137" t="s">
        <v>99</v>
      </c>
      <c r="C424" s="138"/>
      <c r="D424" s="138"/>
      <c r="E424" s="138"/>
      <c r="F424" s="138">
        <v>1</v>
      </c>
      <c r="G424" s="138"/>
      <c r="H424" s="139">
        <v>1</v>
      </c>
      <c r="I424" s="138"/>
      <c r="J424" s="138"/>
      <c r="K424" s="138"/>
      <c r="L424" s="138">
        <v>4</v>
      </c>
      <c r="M424" s="138">
        <v>2</v>
      </c>
      <c r="N424" s="139">
        <v>6</v>
      </c>
      <c r="O424" s="138"/>
      <c r="P424" s="138"/>
      <c r="Q424" s="138"/>
      <c r="R424" s="138">
        <v>1</v>
      </c>
      <c r="S424" s="138"/>
      <c r="T424" s="139">
        <v>1</v>
      </c>
      <c r="U424" s="138"/>
      <c r="V424" s="138"/>
      <c r="W424" s="138">
        <v>1</v>
      </c>
      <c r="X424" s="138">
        <v>3</v>
      </c>
      <c r="Y424" s="138"/>
      <c r="Z424" s="139">
        <v>4</v>
      </c>
      <c r="AA424" s="138"/>
      <c r="AB424" s="138"/>
      <c r="AC424" s="138"/>
      <c r="AD424" s="138"/>
      <c r="AE424" s="138"/>
      <c r="AF424" s="139"/>
      <c r="AG424" s="140">
        <v>12</v>
      </c>
    </row>
    <row r="425" spans="2:33" s="132" customFormat="1" ht="13.9" customHeight="1">
      <c r="B425" s="137" t="s">
        <v>90</v>
      </c>
      <c r="C425" s="138">
        <v>1</v>
      </c>
      <c r="D425" s="138">
        <v>11</v>
      </c>
      <c r="E425" s="138">
        <v>8</v>
      </c>
      <c r="F425" s="138">
        <v>40</v>
      </c>
      <c r="G425" s="138">
        <v>34</v>
      </c>
      <c r="H425" s="139">
        <v>94</v>
      </c>
      <c r="I425" s="138">
        <v>1</v>
      </c>
      <c r="J425" s="138">
        <v>11</v>
      </c>
      <c r="K425" s="138">
        <v>8</v>
      </c>
      <c r="L425" s="138">
        <v>40</v>
      </c>
      <c r="M425" s="138">
        <v>36</v>
      </c>
      <c r="N425" s="139">
        <v>96</v>
      </c>
      <c r="O425" s="138">
        <v>1</v>
      </c>
      <c r="P425" s="138">
        <v>11</v>
      </c>
      <c r="Q425" s="138">
        <v>8</v>
      </c>
      <c r="R425" s="138">
        <v>40</v>
      </c>
      <c r="S425" s="138">
        <v>37</v>
      </c>
      <c r="T425" s="139">
        <v>97</v>
      </c>
      <c r="U425" s="138">
        <v>1</v>
      </c>
      <c r="V425" s="138">
        <v>11</v>
      </c>
      <c r="W425" s="138">
        <v>8</v>
      </c>
      <c r="X425" s="138">
        <v>40</v>
      </c>
      <c r="Y425" s="138">
        <v>36</v>
      </c>
      <c r="Z425" s="139">
        <v>96</v>
      </c>
      <c r="AA425" s="138">
        <v>1</v>
      </c>
      <c r="AB425" s="138">
        <v>11</v>
      </c>
      <c r="AC425" s="138">
        <v>8</v>
      </c>
      <c r="AD425" s="138">
        <v>40</v>
      </c>
      <c r="AE425" s="138">
        <v>40</v>
      </c>
      <c r="AF425" s="139">
        <v>100</v>
      </c>
      <c r="AG425" s="140">
        <v>483</v>
      </c>
    </row>
    <row r="426" spans="2:33" s="132" customFormat="1" ht="13.9" customHeight="1">
      <c r="B426" s="137" t="s">
        <v>88</v>
      </c>
      <c r="C426" s="138">
        <v>1</v>
      </c>
      <c r="D426" s="138">
        <v>1</v>
      </c>
      <c r="E426" s="138">
        <v>1</v>
      </c>
      <c r="F426" s="138">
        <v>7</v>
      </c>
      <c r="G426" s="138">
        <v>3</v>
      </c>
      <c r="H426" s="139">
        <v>13</v>
      </c>
      <c r="I426" s="138"/>
      <c r="J426" s="138">
        <v>3</v>
      </c>
      <c r="K426" s="138"/>
      <c r="L426" s="138">
        <v>10</v>
      </c>
      <c r="M426" s="138">
        <v>5</v>
      </c>
      <c r="N426" s="139">
        <v>18</v>
      </c>
      <c r="O426" s="138">
        <v>1</v>
      </c>
      <c r="P426" s="138"/>
      <c r="Q426" s="138"/>
      <c r="R426" s="138">
        <v>7</v>
      </c>
      <c r="S426" s="138">
        <v>4</v>
      </c>
      <c r="T426" s="139">
        <v>12</v>
      </c>
      <c r="U426" s="138"/>
      <c r="V426" s="138">
        <v>3</v>
      </c>
      <c r="W426" s="138">
        <v>3</v>
      </c>
      <c r="X426" s="138">
        <v>9</v>
      </c>
      <c r="Y426" s="138">
        <v>3</v>
      </c>
      <c r="Z426" s="139">
        <v>18</v>
      </c>
      <c r="AA426" s="138">
        <v>1</v>
      </c>
      <c r="AB426" s="138">
        <v>3</v>
      </c>
      <c r="AC426" s="138">
        <v>1</v>
      </c>
      <c r="AD426" s="138">
        <v>8</v>
      </c>
      <c r="AE426" s="138">
        <v>2</v>
      </c>
      <c r="AF426" s="139">
        <v>15</v>
      </c>
      <c r="AG426" s="140">
        <v>76</v>
      </c>
    </row>
    <row r="427" spans="2:33" s="132" customFormat="1" ht="13.9" customHeight="1">
      <c r="B427" s="137" t="s">
        <v>79</v>
      </c>
      <c r="C427" s="138"/>
      <c r="D427" s="138"/>
      <c r="E427" s="138">
        <v>1</v>
      </c>
      <c r="F427" s="138">
        <v>1</v>
      </c>
      <c r="G427" s="138"/>
      <c r="H427" s="139">
        <v>2</v>
      </c>
      <c r="I427" s="138">
        <v>1</v>
      </c>
      <c r="J427" s="138">
        <v>1</v>
      </c>
      <c r="K427" s="138"/>
      <c r="L427" s="138">
        <v>1</v>
      </c>
      <c r="M427" s="138"/>
      <c r="N427" s="139">
        <v>3</v>
      </c>
      <c r="O427" s="138"/>
      <c r="P427" s="138"/>
      <c r="Q427" s="138"/>
      <c r="R427" s="138">
        <v>1</v>
      </c>
      <c r="S427" s="138"/>
      <c r="T427" s="139">
        <v>1</v>
      </c>
      <c r="U427" s="138"/>
      <c r="V427" s="138">
        <v>1</v>
      </c>
      <c r="W427" s="138"/>
      <c r="X427" s="138">
        <v>3</v>
      </c>
      <c r="Y427" s="138"/>
      <c r="Z427" s="139">
        <v>4</v>
      </c>
      <c r="AA427" s="138"/>
      <c r="AB427" s="138"/>
      <c r="AC427" s="138"/>
      <c r="AD427" s="138">
        <v>1</v>
      </c>
      <c r="AE427" s="138">
        <v>1</v>
      </c>
      <c r="AF427" s="139">
        <v>2</v>
      </c>
      <c r="AG427" s="140">
        <v>12</v>
      </c>
    </row>
    <row r="428" spans="2:33" s="132" customFormat="1" ht="13.9" customHeight="1">
      <c r="B428" s="137" t="s">
        <v>89</v>
      </c>
      <c r="C428" s="138">
        <v>1</v>
      </c>
      <c r="D428" s="138">
        <v>5</v>
      </c>
      <c r="E428" s="138">
        <v>2</v>
      </c>
      <c r="F428" s="138">
        <v>23</v>
      </c>
      <c r="G428" s="138">
        <v>6</v>
      </c>
      <c r="H428" s="139">
        <v>37</v>
      </c>
      <c r="I428" s="138">
        <v>1</v>
      </c>
      <c r="J428" s="138">
        <v>4</v>
      </c>
      <c r="K428" s="138">
        <v>6</v>
      </c>
      <c r="L428" s="138">
        <v>18</v>
      </c>
      <c r="M428" s="138">
        <v>6</v>
      </c>
      <c r="N428" s="139">
        <v>35</v>
      </c>
      <c r="O428" s="138">
        <v>1</v>
      </c>
      <c r="P428" s="138">
        <v>3</v>
      </c>
      <c r="Q428" s="138">
        <v>3</v>
      </c>
      <c r="R428" s="138">
        <v>12</v>
      </c>
      <c r="S428" s="138">
        <v>4</v>
      </c>
      <c r="T428" s="139">
        <v>23</v>
      </c>
      <c r="U428" s="138">
        <v>1</v>
      </c>
      <c r="V428" s="138">
        <v>2</v>
      </c>
      <c r="W428" s="138">
        <v>3</v>
      </c>
      <c r="X428" s="138">
        <v>16</v>
      </c>
      <c r="Y428" s="138">
        <v>2</v>
      </c>
      <c r="Z428" s="139">
        <v>24</v>
      </c>
      <c r="AA428" s="138">
        <v>1</v>
      </c>
      <c r="AB428" s="138">
        <v>3</v>
      </c>
      <c r="AC428" s="138">
        <v>5</v>
      </c>
      <c r="AD428" s="138">
        <v>14</v>
      </c>
      <c r="AE428" s="138">
        <v>2</v>
      </c>
      <c r="AF428" s="139">
        <v>25</v>
      </c>
      <c r="AG428" s="140">
        <v>144</v>
      </c>
    </row>
    <row r="429" spans="2:33" s="132" customFormat="1" ht="13.9" customHeight="1">
      <c r="B429" s="137" t="s">
        <v>84</v>
      </c>
      <c r="C429" s="138">
        <v>1</v>
      </c>
      <c r="D429" s="138">
        <v>11</v>
      </c>
      <c r="E429" s="138">
        <v>8</v>
      </c>
      <c r="F429" s="138">
        <v>40</v>
      </c>
      <c r="G429" s="138">
        <v>43</v>
      </c>
      <c r="H429" s="139">
        <v>103</v>
      </c>
      <c r="I429" s="138">
        <v>1</v>
      </c>
      <c r="J429" s="138">
        <v>11</v>
      </c>
      <c r="K429" s="138">
        <v>8</v>
      </c>
      <c r="L429" s="138">
        <v>40</v>
      </c>
      <c r="M429" s="138">
        <v>41</v>
      </c>
      <c r="N429" s="139">
        <v>101</v>
      </c>
      <c r="O429" s="138">
        <v>1</v>
      </c>
      <c r="P429" s="138">
        <v>11</v>
      </c>
      <c r="Q429" s="138">
        <v>8</v>
      </c>
      <c r="R429" s="138">
        <v>40</v>
      </c>
      <c r="S429" s="138">
        <v>42</v>
      </c>
      <c r="T429" s="139">
        <v>102</v>
      </c>
      <c r="U429" s="138">
        <v>1</v>
      </c>
      <c r="V429" s="138">
        <v>11</v>
      </c>
      <c r="W429" s="138">
        <v>8</v>
      </c>
      <c r="X429" s="138">
        <v>40</v>
      </c>
      <c r="Y429" s="138">
        <v>42</v>
      </c>
      <c r="Z429" s="139">
        <v>102</v>
      </c>
      <c r="AA429" s="138">
        <v>1</v>
      </c>
      <c r="AB429" s="138">
        <v>11</v>
      </c>
      <c r="AC429" s="138">
        <v>8</v>
      </c>
      <c r="AD429" s="138">
        <v>40</v>
      </c>
      <c r="AE429" s="138">
        <v>42</v>
      </c>
      <c r="AF429" s="139">
        <v>102</v>
      </c>
      <c r="AG429" s="140">
        <v>510</v>
      </c>
    </row>
    <row r="430" spans="2:33" s="132" customFormat="1" ht="13.9" customHeight="1" thickBot="1">
      <c r="B430" s="137" t="s">
        <v>97</v>
      </c>
      <c r="C430" s="138">
        <v>1</v>
      </c>
      <c r="D430" s="138">
        <v>11</v>
      </c>
      <c r="E430" s="138">
        <v>8</v>
      </c>
      <c r="F430" s="138">
        <v>40</v>
      </c>
      <c r="G430" s="138">
        <v>41</v>
      </c>
      <c r="H430" s="139">
        <v>101</v>
      </c>
      <c r="I430" s="138">
        <v>1</v>
      </c>
      <c r="J430" s="138">
        <v>11</v>
      </c>
      <c r="K430" s="138">
        <v>8</v>
      </c>
      <c r="L430" s="138">
        <v>40</v>
      </c>
      <c r="M430" s="138">
        <v>44</v>
      </c>
      <c r="N430" s="139">
        <v>104</v>
      </c>
      <c r="O430" s="138">
        <v>1</v>
      </c>
      <c r="P430" s="138">
        <v>11</v>
      </c>
      <c r="Q430" s="138">
        <v>8</v>
      </c>
      <c r="R430" s="138">
        <v>40</v>
      </c>
      <c r="S430" s="138">
        <v>43</v>
      </c>
      <c r="T430" s="139">
        <v>103</v>
      </c>
      <c r="U430" s="138">
        <v>1</v>
      </c>
      <c r="V430" s="138">
        <v>11</v>
      </c>
      <c r="W430" s="138">
        <v>8</v>
      </c>
      <c r="X430" s="138">
        <v>40</v>
      </c>
      <c r="Y430" s="138">
        <v>43</v>
      </c>
      <c r="Z430" s="139">
        <v>103</v>
      </c>
      <c r="AA430" s="138">
        <v>1</v>
      </c>
      <c r="AB430" s="138">
        <v>11</v>
      </c>
      <c r="AC430" s="138">
        <v>8</v>
      </c>
      <c r="AD430" s="138">
        <v>40</v>
      </c>
      <c r="AE430" s="138">
        <v>43</v>
      </c>
      <c r="AF430" s="139">
        <v>103</v>
      </c>
      <c r="AG430" s="140">
        <v>514</v>
      </c>
    </row>
    <row r="431" spans="2:33" s="128" customFormat="1" ht="13.9" customHeight="1" thickBot="1">
      <c r="B431" s="129" t="s">
        <v>525</v>
      </c>
      <c r="C431" s="130">
        <v>6</v>
      </c>
      <c r="D431" s="130">
        <v>48</v>
      </c>
      <c r="E431" s="130">
        <v>39</v>
      </c>
      <c r="F431" s="130">
        <v>184</v>
      </c>
      <c r="G431" s="130">
        <v>83</v>
      </c>
      <c r="H431" s="131">
        <v>360</v>
      </c>
      <c r="I431" s="130">
        <v>7</v>
      </c>
      <c r="J431" s="130">
        <v>45</v>
      </c>
      <c r="K431" s="130">
        <v>35</v>
      </c>
      <c r="L431" s="130">
        <v>166</v>
      </c>
      <c r="M431" s="130">
        <v>84</v>
      </c>
      <c r="N431" s="131">
        <v>337</v>
      </c>
      <c r="O431" s="130">
        <v>5</v>
      </c>
      <c r="P431" s="130">
        <v>54</v>
      </c>
      <c r="Q431" s="130">
        <v>32</v>
      </c>
      <c r="R431" s="130">
        <v>170</v>
      </c>
      <c r="S431" s="130">
        <v>83</v>
      </c>
      <c r="T431" s="130">
        <v>344</v>
      </c>
      <c r="U431" s="130">
        <v>5</v>
      </c>
      <c r="V431" s="130">
        <v>50</v>
      </c>
      <c r="W431" s="130">
        <v>43</v>
      </c>
      <c r="X431" s="130">
        <v>184</v>
      </c>
      <c r="Y431" s="130">
        <v>100</v>
      </c>
      <c r="Z431" s="131">
        <v>382</v>
      </c>
      <c r="AA431" s="130">
        <v>5</v>
      </c>
      <c r="AB431" s="130">
        <v>53</v>
      </c>
      <c r="AC431" s="130">
        <v>39</v>
      </c>
      <c r="AD431" s="130">
        <v>195</v>
      </c>
      <c r="AE431" s="130">
        <v>93</v>
      </c>
      <c r="AF431" s="131">
        <v>385</v>
      </c>
      <c r="AG431" s="130">
        <v>1808</v>
      </c>
    </row>
    <row r="432" spans="2:33" s="132" customFormat="1" ht="13.9" customHeight="1">
      <c r="B432" s="137" t="s">
        <v>96</v>
      </c>
      <c r="C432" s="138">
        <v>1</v>
      </c>
      <c r="D432" s="138">
        <v>11</v>
      </c>
      <c r="E432" s="138">
        <v>8</v>
      </c>
      <c r="F432" s="138">
        <v>40</v>
      </c>
      <c r="G432" s="138">
        <v>32</v>
      </c>
      <c r="H432" s="139">
        <v>92</v>
      </c>
      <c r="I432" s="138">
        <v>1</v>
      </c>
      <c r="J432" s="138">
        <v>11</v>
      </c>
      <c r="K432" s="138">
        <v>8</v>
      </c>
      <c r="L432" s="138">
        <v>40</v>
      </c>
      <c r="M432" s="138">
        <v>28</v>
      </c>
      <c r="N432" s="139">
        <v>88</v>
      </c>
      <c r="O432" s="138">
        <v>1</v>
      </c>
      <c r="P432" s="138">
        <v>11</v>
      </c>
      <c r="Q432" s="138">
        <v>7</v>
      </c>
      <c r="R432" s="138">
        <v>39</v>
      </c>
      <c r="S432" s="138">
        <v>25</v>
      </c>
      <c r="T432" s="139">
        <v>83</v>
      </c>
      <c r="U432" s="138">
        <v>1</v>
      </c>
      <c r="V432" s="138">
        <v>11</v>
      </c>
      <c r="W432" s="138">
        <v>8</v>
      </c>
      <c r="X432" s="138">
        <v>39</v>
      </c>
      <c r="Y432" s="138">
        <v>32</v>
      </c>
      <c r="Z432" s="139">
        <v>91</v>
      </c>
      <c r="AA432" s="138">
        <v>1</v>
      </c>
      <c r="AB432" s="138">
        <v>11</v>
      </c>
      <c r="AC432" s="138">
        <v>8</v>
      </c>
      <c r="AD432" s="138">
        <v>39</v>
      </c>
      <c r="AE432" s="138">
        <v>32</v>
      </c>
      <c r="AF432" s="139">
        <v>91</v>
      </c>
      <c r="AG432" s="140">
        <v>445</v>
      </c>
    </row>
    <row r="433" spans="2:33" s="132" customFormat="1" ht="13.9" customHeight="1">
      <c r="B433" s="137" t="s">
        <v>86</v>
      </c>
      <c r="C433" s="138">
        <v>1</v>
      </c>
      <c r="D433" s="138">
        <v>2</v>
      </c>
      <c r="E433" s="138">
        <v>2</v>
      </c>
      <c r="F433" s="138">
        <v>9</v>
      </c>
      <c r="G433" s="138"/>
      <c r="H433" s="139">
        <v>14</v>
      </c>
      <c r="I433" s="138">
        <v>1</v>
      </c>
      <c r="J433" s="138">
        <v>1</v>
      </c>
      <c r="K433" s="138">
        <v>1</v>
      </c>
      <c r="L433" s="138">
        <v>4</v>
      </c>
      <c r="M433" s="138"/>
      <c r="N433" s="139">
        <v>7</v>
      </c>
      <c r="O433" s="138"/>
      <c r="P433" s="138">
        <v>2</v>
      </c>
      <c r="Q433" s="138">
        <v>1</v>
      </c>
      <c r="R433" s="138">
        <v>4</v>
      </c>
      <c r="S433" s="138"/>
      <c r="T433" s="139">
        <v>7</v>
      </c>
      <c r="U433" s="138"/>
      <c r="V433" s="138">
        <v>3</v>
      </c>
      <c r="W433" s="138">
        <v>5</v>
      </c>
      <c r="X433" s="138">
        <v>14</v>
      </c>
      <c r="Y433" s="138">
        <v>2</v>
      </c>
      <c r="Z433" s="139">
        <v>24</v>
      </c>
      <c r="AA433" s="138">
        <v>1</v>
      </c>
      <c r="AB433" s="138">
        <v>4</v>
      </c>
      <c r="AC433" s="138">
        <v>3</v>
      </c>
      <c r="AD433" s="138">
        <v>18</v>
      </c>
      <c r="AE433" s="138">
        <v>6</v>
      </c>
      <c r="AF433" s="139">
        <v>32</v>
      </c>
      <c r="AG433" s="140">
        <v>84</v>
      </c>
    </row>
    <row r="434" spans="2:33" s="132" customFormat="1" ht="13.9" customHeight="1">
      <c r="B434" s="137" t="s">
        <v>78</v>
      </c>
      <c r="C434" s="138">
        <v>1</v>
      </c>
      <c r="D434" s="138">
        <v>11</v>
      </c>
      <c r="E434" s="138">
        <v>7</v>
      </c>
      <c r="F434" s="138">
        <v>36</v>
      </c>
      <c r="G434" s="138">
        <v>16</v>
      </c>
      <c r="H434" s="139">
        <v>71</v>
      </c>
      <c r="I434" s="138">
        <v>1</v>
      </c>
      <c r="J434" s="138">
        <v>8</v>
      </c>
      <c r="K434" s="138">
        <v>7</v>
      </c>
      <c r="L434" s="138">
        <v>27</v>
      </c>
      <c r="M434" s="138">
        <v>16</v>
      </c>
      <c r="N434" s="139">
        <v>59</v>
      </c>
      <c r="O434" s="138">
        <v>1</v>
      </c>
      <c r="P434" s="138">
        <v>9</v>
      </c>
      <c r="Q434" s="138">
        <v>7</v>
      </c>
      <c r="R434" s="138">
        <v>28</v>
      </c>
      <c r="S434" s="138">
        <v>15</v>
      </c>
      <c r="T434" s="139">
        <v>60</v>
      </c>
      <c r="U434" s="138">
        <v>1</v>
      </c>
      <c r="V434" s="138">
        <v>10</v>
      </c>
      <c r="W434" s="138">
        <v>8</v>
      </c>
      <c r="X434" s="138">
        <v>27</v>
      </c>
      <c r="Y434" s="138">
        <v>20</v>
      </c>
      <c r="Z434" s="139">
        <v>66</v>
      </c>
      <c r="AA434" s="138">
        <v>1</v>
      </c>
      <c r="AB434" s="138">
        <v>7</v>
      </c>
      <c r="AC434" s="138">
        <v>8</v>
      </c>
      <c r="AD434" s="138">
        <v>25</v>
      </c>
      <c r="AE434" s="138">
        <v>9</v>
      </c>
      <c r="AF434" s="139">
        <v>50</v>
      </c>
      <c r="AG434" s="140">
        <v>306</v>
      </c>
    </row>
    <row r="435" spans="2:33" s="132" customFormat="1" ht="13.9" customHeight="1">
      <c r="B435" s="137" t="s">
        <v>76</v>
      </c>
      <c r="C435" s="138">
        <v>1</v>
      </c>
      <c r="D435" s="138">
        <v>11</v>
      </c>
      <c r="E435" s="138">
        <v>7</v>
      </c>
      <c r="F435" s="138">
        <v>40</v>
      </c>
      <c r="G435" s="138">
        <v>23</v>
      </c>
      <c r="H435" s="139">
        <v>82</v>
      </c>
      <c r="I435" s="138">
        <v>1</v>
      </c>
      <c r="J435" s="138">
        <v>11</v>
      </c>
      <c r="K435" s="138">
        <v>7</v>
      </c>
      <c r="L435" s="138">
        <v>40</v>
      </c>
      <c r="M435" s="138">
        <v>21</v>
      </c>
      <c r="N435" s="139">
        <v>80</v>
      </c>
      <c r="O435" s="138">
        <v>1</v>
      </c>
      <c r="P435" s="138">
        <v>11</v>
      </c>
      <c r="Q435" s="138">
        <v>8</v>
      </c>
      <c r="R435" s="138">
        <v>40</v>
      </c>
      <c r="S435" s="138">
        <v>26</v>
      </c>
      <c r="T435" s="139">
        <v>86</v>
      </c>
      <c r="U435" s="138">
        <v>1</v>
      </c>
      <c r="V435" s="138">
        <v>11</v>
      </c>
      <c r="W435" s="138">
        <v>8</v>
      </c>
      <c r="X435" s="138">
        <v>39</v>
      </c>
      <c r="Y435" s="138">
        <v>30</v>
      </c>
      <c r="Z435" s="139">
        <v>89</v>
      </c>
      <c r="AA435" s="138">
        <v>1</v>
      </c>
      <c r="AB435" s="138">
        <v>11</v>
      </c>
      <c r="AC435" s="138">
        <v>8</v>
      </c>
      <c r="AD435" s="138">
        <v>40</v>
      </c>
      <c r="AE435" s="138">
        <v>31</v>
      </c>
      <c r="AF435" s="139">
        <v>91</v>
      </c>
      <c r="AG435" s="140">
        <v>428</v>
      </c>
    </row>
    <row r="436" spans="2:33" s="132" customFormat="1" ht="13.9" customHeight="1">
      <c r="B436" s="137" t="s">
        <v>101</v>
      </c>
      <c r="C436" s="138">
        <v>1</v>
      </c>
      <c r="D436" s="138">
        <v>2</v>
      </c>
      <c r="E436" s="138">
        <v>5</v>
      </c>
      <c r="F436" s="138">
        <v>27</v>
      </c>
      <c r="G436" s="138">
        <v>5</v>
      </c>
      <c r="H436" s="139">
        <v>40</v>
      </c>
      <c r="I436" s="138">
        <v>1</v>
      </c>
      <c r="J436" s="138">
        <v>7</v>
      </c>
      <c r="K436" s="138">
        <v>4</v>
      </c>
      <c r="L436" s="138">
        <v>26</v>
      </c>
      <c r="M436" s="138">
        <v>10</v>
      </c>
      <c r="N436" s="139">
        <v>48</v>
      </c>
      <c r="O436" s="138">
        <v>1</v>
      </c>
      <c r="P436" s="138">
        <v>9</v>
      </c>
      <c r="Q436" s="138">
        <v>4</v>
      </c>
      <c r="R436" s="138">
        <v>26</v>
      </c>
      <c r="S436" s="138">
        <v>10</v>
      </c>
      <c r="T436" s="139">
        <v>50</v>
      </c>
      <c r="U436" s="138">
        <v>1</v>
      </c>
      <c r="V436" s="138">
        <v>8</v>
      </c>
      <c r="W436" s="138">
        <v>6</v>
      </c>
      <c r="X436" s="138">
        <v>30</v>
      </c>
      <c r="Y436" s="138">
        <v>9</v>
      </c>
      <c r="Z436" s="139">
        <v>54</v>
      </c>
      <c r="AA436" s="138"/>
      <c r="AB436" s="138">
        <v>8</v>
      </c>
      <c r="AC436" s="138">
        <v>7</v>
      </c>
      <c r="AD436" s="138">
        <v>25</v>
      </c>
      <c r="AE436" s="138">
        <v>8</v>
      </c>
      <c r="AF436" s="139">
        <v>48</v>
      </c>
      <c r="AG436" s="140">
        <v>240</v>
      </c>
    </row>
    <row r="437" spans="2:33" s="132" customFormat="1" ht="13.9" customHeight="1">
      <c r="B437" s="137" t="s">
        <v>77</v>
      </c>
      <c r="C437" s="138"/>
      <c r="D437" s="138"/>
      <c r="E437" s="138">
        <v>1</v>
      </c>
      <c r="F437" s="138"/>
      <c r="G437" s="138"/>
      <c r="H437" s="139">
        <v>1</v>
      </c>
      <c r="I437" s="138"/>
      <c r="J437" s="138"/>
      <c r="K437" s="138">
        <v>1</v>
      </c>
      <c r="L437" s="138"/>
      <c r="M437" s="138"/>
      <c r="N437" s="139">
        <v>1</v>
      </c>
      <c r="O437" s="138"/>
      <c r="P437" s="138">
        <v>1</v>
      </c>
      <c r="Q437" s="138"/>
      <c r="R437" s="138"/>
      <c r="S437" s="138"/>
      <c r="T437" s="139">
        <v>1</v>
      </c>
      <c r="U437" s="138"/>
      <c r="V437" s="138"/>
      <c r="W437" s="138"/>
      <c r="X437" s="138"/>
      <c r="Y437" s="138"/>
      <c r="Z437" s="139"/>
      <c r="AA437" s="138"/>
      <c r="AB437" s="138"/>
      <c r="AC437" s="138"/>
      <c r="AD437" s="138"/>
      <c r="AE437" s="138"/>
      <c r="AF437" s="139"/>
      <c r="AG437" s="140">
        <v>3</v>
      </c>
    </row>
    <row r="438" spans="2:33" s="132" customFormat="1" ht="13.9" customHeight="1">
      <c r="B438" s="137" t="s">
        <v>87</v>
      </c>
      <c r="C438" s="138"/>
      <c r="D438" s="138"/>
      <c r="E438" s="138">
        <v>1</v>
      </c>
      <c r="F438" s="138">
        <v>1</v>
      </c>
      <c r="G438" s="138">
        <v>2</v>
      </c>
      <c r="H438" s="139">
        <v>4</v>
      </c>
      <c r="I438" s="138"/>
      <c r="J438" s="138"/>
      <c r="K438" s="138"/>
      <c r="L438" s="138"/>
      <c r="M438" s="138">
        <v>1</v>
      </c>
      <c r="N438" s="139">
        <v>1</v>
      </c>
      <c r="O438" s="138"/>
      <c r="P438" s="138"/>
      <c r="Q438" s="138"/>
      <c r="R438" s="138">
        <v>2</v>
      </c>
      <c r="S438" s="138"/>
      <c r="T438" s="139">
        <v>2</v>
      </c>
      <c r="U438" s="138"/>
      <c r="V438" s="138"/>
      <c r="W438" s="138"/>
      <c r="X438" s="138"/>
      <c r="Y438" s="138">
        <v>1</v>
      </c>
      <c r="Z438" s="139">
        <v>1</v>
      </c>
      <c r="AA438" s="138"/>
      <c r="AB438" s="138">
        <v>1</v>
      </c>
      <c r="AC438" s="138">
        <v>1</v>
      </c>
      <c r="AD438" s="138">
        <v>1</v>
      </c>
      <c r="AE438" s="138"/>
      <c r="AF438" s="139">
        <v>3</v>
      </c>
      <c r="AG438" s="140">
        <v>11</v>
      </c>
    </row>
    <row r="439" spans="2:33" s="132" customFormat="1" ht="13.9" customHeight="1">
      <c r="B439" s="137" t="s">
        <v>98</v>
      </c>
      <c r="C439" s="138"/>
      <c r="D439" s="138">
        <v>1</v>
      </c>
      <c r="E439" s="138">
        <v>1</v>
      </c>
      <c r="F439" s="138">
        <v>5</v>
      </c>
      <c r="G439" s="138">
        <v>1</v>
      </c>
      <c r="H439" s="139">
        <v>8</v>
      </c>
      <c r="I439" s="138"/>
      <c r="J439" s="138"/>
      <c r="K439" s="138">
        <v>1</v>
      </c>
      <c r="L439" s="138">
        <v>2</v>
      </c>
      <c r="M439" s="138"/>
      <c r="N439" s="139">
        <v>3</v>
      </c>
      <c r="O439" s="138"/>
      <c r="P439" s="138"/>
      <c r="Q439" s="138"/>
      <c r="R439" s="138">
        <v>7</v>
      </c>
      <c r="S439" s="138">
        <v>1</v>
      </c>
      <c r="T439" s="139">
        <v>8</v>
      </c>
      <c r="U439" s="138"/>
      <c r="V439" s="138">
        <v>1</v>
      </c>
      <c r="W439" s="138"/>
      <c r="X439" s="138">
        <v>7</v>
      </c>
      <c r="Y439" s="138"/>
      <c r="Z439" s="139">
        <v>8</v>
      </c>
      <c r="AA439" s="138"/>
      <c r="AB439" s="138">
        <v>2</v>
      </c>
      <c r="AC439" s="138"/>
      <c r="AD439" s="138">
        <v>9</v>
      </c>
      <c r="AE439" s="138"/>
      <c r="AF439" s="139">
        <v>11</v>
      </c>
      <c r="AG439" s="140">
        <v>38</v>
      </c>
    </row>
    <row r="440" spans="2:33" s="132" customFormat="1" ht="13.9" customHeight="1">
      <c r="B440" s="137" t="s">
        <v>92</v>
      </c>
      <c r="C440" s="138"/>
      <c r="D440" s="138"/>
      <c r="E440" s="138">
        <v>3</v>
      </c>
      <c r="F440" s="138">
        <v>7</v>
      </c>
      <c r="G440" s="138">
        <v>3</v>
      </c>
      <c r="H440" s="139">
        <v>13</v>
      </c>
      <c r="I440" s="138"/>
      <c r="J440" s="138"/>
      <c r="K440" s="138">
        <v>2</v>
      </c>
      <c r="L440" s="138">
        <v>4</v>
      </c>
      <c r="M440" s="138">
        <v>3</v>
      </c>
      <c r="N440" s="139">
        <v>9</v>
      </c>
      <c r="O440" s="138"/>
      <c r="P440" s="138"/>
      <c r="Q440" s="138">
        <v>1</v>
      </c>
      <c r="R440" s="138">
        <v>8</v>
      </c>
      <c r="S440" s="138">
        <v>1</v>
      </c>
      <c r="T440" s="139">
        <v>10</v>
      </c>
      <c r="U440" s="138"/>
      <c r="V440" s="138"/>
      <c r="W440" s="138">
        <v>1</v>
      </c>
      <c r="X440" s="138">
        <v>5</v>
      </c>
      <c r="Y440" s="138">
        <v>3</v>
      </c>
      <c r="Z440" s="139">
        <v>9</v>
      </c>
      <c r="AA440" s="138"/>
      <c r="AB440" s="138"/>
      <c r="AC440" s="138">
        <v>3</v>
      </c>
      <c r="AD440" s="138">
        <v>10</v>
      </c>
      <c r="AE440" s="138">
        <v>2</v>
      </c>
      <c r="AF440" s="139">
        <v>15</v>
      </c>
      <c r="AG440" s="140">
        <v>56</v>
      </c>
    </row>
    <row r="441" spans="2:33" s="132" customFormat="1" ht="13.9" customHeight="1">
      <c r="B441" s="137" t="s">
        <v>91</v>
      </c>
      <c r="C441" s="138">
        <v>1</v>
      </c>
      <c r="D441" s="138">
        <v>7</v>
      </c>
      <c r="E441" s="138"/>
      <c r="F441" s="138"/>
      <c r="G441" s="138"/>
      <c r="H441" s="139">
        <v>8</v>
      </c>
      <c r="I441" s="138">
        <v>1</v>
      </c>
      <c r="J441" s="138">
        <v>5</v>
      </c>
      <c r="K441" s="138">
        <v>1</v>
      </c>
      <c r="L441" s="138"/>
      <c r="M441" s="138"/>
      <c r="N441" s="139">
        <v>7</v>
      </c>
      <c r="O441" s="138">
        <v>1</v>
      </c>
      <c r="P441" s="138">
        <v>9</v>
      </c>
      <c r="Q441" s="138">
        <v>1</v>
      </c>
      <c r="R441" s="138"/>
      <c r="S441" s="138"/>
      <c r="T441" s="139">
        <v>11</v>
      </c>
      <c r="U441" s="138">
        <v>1</v>
      </c>
      <c r="V441" s="138">
        <v>6</v>
      </c>
      <c r="W441" s="138"/>
      <c r="X441" s="138"/>
      <c r="Y441" s="138"/>
      <c r="Z441" s="139">
        <v>7</v>
      </c>
      <c r="AA441" s="138">
        <v>1</v>
      </c>
      <c r="AB441" s="138">
        <v>7</v>
      </c>
      <c r="AC441" s="138">
        <v>1</v>
      </c>
      <c r="AD441" s="138"/>
      <c r="AE441" s="138"/>
      <c r="AF441" s="139">
        <v>9</v>
      </c>
      <c r="AG441" s="140">
        <v>42</v>
      </c>
    </row>
    <row r="442" spans="2:33" s="132" customFormat="1" ht="13.9" customHeight="1">
      <c r="B442" s="137" t="s">
        <v>93</v>
      </c>
      <c r="C442" s="138"/>
      <c r="D442" s="138"/>
      <c r="E442" s="138">
        <v>1</v>
      </c>
      <c r="F442" s="138">
        <v>8</v>
      </c>
      <c r="G442" s="138"/>
      <c r="H442" s="139">
        <v>9</v>
      </c>
      <c r="I442" s="138"/>
      <c r="J442" s="138"/>
      <c r="K442" s="138">
        <v>2</v>
      </c>
      <c r="L442" s="138">
        <v>8</v>
      </c>
      <c r="M442" s="138"/>
      <c r="N442" s="139">
        <v>10</v>
      </c>
      <c r="O442" s="138"/>
      <c r="P442" s="138"/>
      <c r="Q442" s="138">
        <v>1</v>
      </c>
      <c r="R442" s="138">
        <v>2</v>
      </c>
      <c r="S442" s="138"/>
      <c r="T442" s="139">
        <v>3</v>
      </c>
      <c r="U442" s="138"/>
      <c r="V442" s="138"/>
      <c r="W442" s="138">
        <v>2</v>
      </c>
      <c r="X442" s="138">
        <v>14</v>
      </c>
      <c r="Y442" s="138"/>
      <c r="Z442" s="139">
        <v>16</v>
      </c>
      <c r="AA442" s="138"/>
      <c r="AB442" s="138"/>
      <c r="AC442" s="138"/>
      <c r="AD442" s="138">
        <v>9</v>
      </c>
      <c r="AE442" s="138">
        <v>1</v>
      </c>
      <c r="AF442" s="139">
        <v>10</v>
      </c>
      <c r="AG442" s="140">
        <v>48</v>
      </c>
    </row>
    <row r="443" spans="2:33" s="132" customFormat="1" ht="13.9" customHeight="1">
      <c r="B443" s="137" t="s">
        <v>94</v>
      </c>
      <c r="C443" s="138"/>
      <c r="D443" s="138"/>
      <c r="E443" s="138"/>
      <c r="F443" s="138"/>
      <c r="G443" s="138"/>
      <c r="H443" s="139"/>
      <c r="I443" s="138"/>
      <c r="J443" s="138"/>
      <c r="K443" s="138">
        <v>1</v>
      </c>
      <c r="L443" s="138">
        <v>2</v>
      </c>
      <c r="M443" s="138"/>
      <c r="N443" s="139">
        <v>3</v>
      </c>
      <c r="O443" s="138"/>
      <c r="P443" s="138"/>
      <c r="Q443" s="138"/>
      <c r="R443" s="138">
        <v>7</v>
      </c>
      <c r="S443" s="138">
        <v>2</v>
      </c>
      <c r="T443" s="139">
        <v>9</v>
      </c>
      <c r="U443" s="138"/>
      <c r="V443" s="138"/>
      <c r="W443" s="138"/>
      <c r="X443" s="138">
        <v>1</v>
      </c>
      <c r="Y443" s="138">
        <v>1</v>
      </c>
      <c r="Z443" s="139">
        <v>2</v>
      </c>
      <c r="AA443" s="138"/>
      <c r="AB443" s="138"/>
      <c r="AC443" s="138"/>
      <c r="AD443" s="138">
        <v>2</v>
      </c>
      <c r="AE443" s="138"/>
      <c r="AF443" s="139">
        <v>2</v>
      </c>
      <c r="AG443" s="140">
        <v>16</v>
      </c>
    </row>
    <row r="444" spans="2:33" s="132" customFormat="1" ht="13.9" customHeight="1">
      <c r="B444" s="137" t="s">
        <v>102</v>
      </c>
      <c r="C444" s="138"/>
      <c r="D444" s="138"/>
      <c r="E444" s="138">
        <v>1</v>
      </c>
      <c r="F444" s="138">
        <v>2</v>
      </c>
      <c r="G444" s="138"/>
      <c r="H444" s="139">
        <v>3</v>
      </c>
      <c r="I444" s="138"/>
      <c r="J444" s="138"/>
      <c r="K444" s="138"/>
      <c r="L444" s="138">
        <v>2</v>
      </c>
      <c r="M444" s="138"/>
      <c r="N444" s="139">
        <v>2</v>
      </c>
      <c r="O444" s="138"/>
      <c r="P444" s="138"/>
      <c r="Q444" s="138"/>
      <c r="R444" s="138"/>
      <c r="S444" s="138"/>
      <c r="T444" s="139"/>
      <c r="U444" s="138"/>
      <c r="V444" s="138"/>
      <c r="W444" s="138"/>
      <c r="X444" s="138"/>
      <c r="Y444" s="138"/>
      <c r="Z444" s="139"/>
      <c r="AA444" s="138"/>
      <c r="AB444" s="138"/>
      <c r="AC444" s="138"/>
      <c r="AD444" s="138">
        <v>1</v>
      </c>
      <c r="AE444" s="138"/>
      <c r="AF444" s="139">
        <v>1</v>
      </c>
      <c r="AG444" s="140">
        <v>6</v>
      </c>
    </row>
    <row r="445" spans="2:33" s="132" customFormat="1" ht="13.9" customHeight="1">
      <c r="B445" s="137" t="s">
        <v>82</v>
      </c>
      <c r="C445" s="138"/>
      <c r="D445" s="138"/>
      <c r="E445" s="138"/>
      <c r="F445" s="138">
        <v>2</v>
      </c>
      <c r="G445" s="138">
        <v>1</v>
      </c>
      <c r="H445" s="139">
        <v>3</v>
      </c>
      <c r="I445" s="138"/>
      <c r="J445" s="138"/>
      <c r="K445" s="138"/>
      <c r="L445" s="138">
        <v>3</v>
      </c>
      <c r="M445" s="138"/>
      <c r="N445" s="139">
        <v>3</v>
      </c>
      <c r="O445" s="138"/>
      <c r="P445" s="138"/>
      <c r="Q445" s="138"/>
      <c r="R445" s="138">
        <v>2</v>
      </c>
      <c r="S445" s="138"/>
      <c r="T445" s="139">
        <v>2</v>
      </c>
      <c r="U445" s="138"/>
      <c r="V445" s="138"/>
      <c r="W445" s="138"/>
      <c r="X445" s="138">
        <v>1</v>
      </c>
      <c r="Y445" s="138"/>
      <c r="Z445" s="139">
        <v>1</v>
      </c>
      <c r="AA445" s="138"/>
      <c r="AB445" s="138"/>
      <c r="AC445" s="138"/>
      <c r="AD445" s="138">
        <v>3</v>
      </c>
      <c r="AE445" s="138">
        <v>1</v>
      </c>
      <c r="AF445" s="139">
        <v>4</v>
      </c>
      <c r="AG445" s="140">
        <v>13</v>
      </c>
    </row>
    <row r="446" spans="2:33" s="132" customFormat="1" ht="13.9" customHeight="1">
      <c r="B446" s="137" t="s">
        <v>85</v>
      </c>
      <c r="C446" s="138"/>
      <c r="D446" s="138"/>
      <c r="E446" s="138">
        <v>1</v>
      </c>
      <c r="F446" s="138">
        <v>2</v>
      </c>
      <c r="G446" s="138"/>
      <c r="H446" s="139">
        <v>3</v>
      </c>
      <c r="I446" s="138"/>
      <c r="J446" s="138"/>
      <c r="K446" s="138"/>
      <c r="L446" s="138">
        <v>3</v>
      </c>
      <c r="M446" s="138">
        <v>4</v>
      </c>
      <c r="N446" s="139">
        <v>7</v>
      </c>
      <c r="O446" s="138"/>
      <c r="P446" s="138">
        <v>1</v>
      </c>
      <c r="Q446" s="138">
        <v>1</v>
      </c>
      <c r="R446" s="138">
        <v>2</v>
      </c>
      <c r="S446" s="138">
        <v>2</v>
      </c>
      <c r="T446" s="139">
        <v>6</v>
      </c>
      <c r="U446" s="138"/>
      <c r="V446" s="138"/>
      <c r="W446" s="138"/>
      <c r="X446" s="138">
        <v>1</v>
      </c>
      <c r="Y446" s="138">
        <v>1</v>
      </c>
      <c r="Z446" s="139">
        <v>2</v>
      </c>
      <c r="AA446" s="138"/>
      <c r="AB446" s="138"/>
      <c r="AC446" s="138"/>
      <c r="AD446" s="138">
        <v>1</v>
      </c>
      <c r="AE446" s="138">
        <v>2</v>
      </c>
      <c r="AF446" s="139">
        <v>3</v>
      </c>
      <c r="AG446" s="140">
        <v>21</v>
      </c>
    </row>
    <row r="447" spans="2:33" s="132" customFormat="1" ht="13.9" customHeight="1">
      <c r="B447" s="137" t="s">
        <v>80</v>
      </c>
      <c r="C447" s="138"/>
      <c r="D447" s="138">
        <v>1</v>
      </c>
      <c r="E447" s="138"/>
      <c r="F447" s="138">
        <v>3</v>
      </c>
      <c r="G447" s="138"/>
      <c r="H447" s="139">
        <v>4</v>
      </c>
      <c r="I447" s="138"/>
      <c r="J447" s="138">
        <v>1</v>
      </c>
      <c r="K447" s="138"/>
      <c r="L447" s="138"/>
      <c r="M447" s="138"/>
      <c r="N447" s="139">
        <v>1</v>
      </c>
      <c r="O447" s="138"/>
      <c r="P447" s="138"/>
      <c r="Q447" s="138"/>
      <c r="R447" s="138"/>
      <c r="S447" s="138"/>
      <c r="T447" s="139"/>
      <c r="U447" s="138"/>
      <c r="V447" s="138"/>
      <c r="W447" s="138"/>
      <c r="X447" s="138"/>
      <c r="Y447" s="138"/>
      <c r="Z447" s="139"/>
      <c r="AA447" s="138"/>
      <c r="AB447" s="138"/>
      <c r="AC447" s="138"/>
      <c r="AD447" s="138">
        <v>1</v>
      </c>
      <c r="AE447" s="138"/>
      <c r="AF447" s="139">
        <v>1</v>
      </c>
      <c r="AG447" s="140">
        <v>6</v>
      </c>
    </row>
    <row r="448" spans="2:33" s="132" customFormat="1" ht="13.9" customHeight="1">
      <c r="B448" s="137" t="s">
        <v>103</v>
      </c>
      <c r="C448" s="138"/>
      <c r="D448" s="138"/>
      <c r="E448" s="138"/>
      <c r="F448" s="138"/>
      <c r="G448" s="138"/>
      <c r="H448" s="139"/>
      <c r="I448" s="138"/>
      <c r="J448" s="138"/>
      <c r="K448" s="138"/>
      <c r="L448" s="138"/>
      <c r="M448" s="138"/>
      <c r="N448" s="139"/>
      <c r="O448" s="138"/>
      <c r="P448" s="138"/>
      <c r="Q448" s="138"/>
      <c r="R448" s="138"/>
      <c r="S448" s="138"/>
      <c r="T448" s="139"/>
      <c r="U448" s="138"/>
      <c r="V448" s="138"/>
      <c r="W448" s="138"/>
      <c r="X448" s="138"/>
      <c r="Y448" s="138"/>
      <c r="Z448" s="139"/>
      <c r="AA448" s="138"/>
      <c r="AB448" s="138"/>
      <c r="AC448" s="138"/>
      <c r="AD448" s="138">
        <v>1</v>
      </c>
      <c r="AE448" s="138"/>
      <c r="AF448" s="139">
        <v>1</v>
      </c>
      <c r="AG448" s="140">
        <v>1</v>
      </c>
    </row>
    <row r="449" spans="2:33" s="132" customFormat="1" ht="13.9" customHeight="1">
      <c r="B449" s="137" t="s">
        <v>105</v>
      </c>
      <c r="C449" s="138"/>
      <c r="D449" s="138"/>
      <c r="E449" s="138"/>
      <c r="F449" s="138"/>
      <c r="G449" s="138"/>
      <c r="H449" s="139"/>
      <c r="I449" s="138"/>
      <c r="J449" s="138"/>
      <c r="K449" s="138"/>
      <c r="L449" s="138"/>
      <c r="M449" s="138"/>
      <c r="N449" s="139"/>
      <c r="O449" s="138"/>
      <c r="P449" s="138"/>
      <c r="Q449" s="138"/>
      <c r="R449" s="138"/>
      <c r="S449" s="138">
        <v>1</v>
      </c>
      <c r="T449" s="139">
        <v>1</v>
      </c>
      <c r="U449" s="138"/>
      <c r="V449" s="138"/>
      <c r="W449" s="138"/>
      <c r="X449" s="138"/>
      <c r="Y449" s="138"/>
      <c r="Z449" s="139"/>
      <c r="AA449" s="138"/>
      <c r="AB449" s="138"/>
      <c r="AC449" s="138"/>
      <c r="AD449" s="138"/>
      <c r="AE449" s="138"/>
      <c r="AF449" s="139"/>
      <c r="AG449" s="140">
        <v>1</v>
      </c>
    </row>
    <row r="450" spans="2:33" s="132" customFormat="1" ht="13.9" customHeight="1">
      <c r="B450" s="137" t="s">
        <v>100</v>
      </c>
      <c r="C450" s="138"/>
      <c r="D450" s="138"/>
      <c r="E450" s="138"/>
      <c r="F450" s="138">
        <v>1</v>
      </c>
      <c r="G450" s="138"/>
      <c r="H450" s="139">
        <v>1</v>
      </c>
      <c r="I450" s="138"/>
      <c r="J450" s="138"/>
      <c r="K450" s="138"/>
      <c r="L450" s="138">
        <v>1</v>
      </c>
      <c r="M450" s="138"/>
      <c r="N450" s="139">
        <v>1</v>
      </c>
      <c r="O450" s="138"/>
      <c r="P450" s="138">
        <v>1</v>
      </c>
      <c r="Q450" s="138"/>
      <c r="R450" s="138"/>
      <c r="S450" s="138"/>
      <c r="T450" s="139">
        <v>1</v>
      </c>
      <c r="U450" s="138"/>
      <c r="V450" s="138"/>
      <c r="W450" s="138"/>
      <c r="X450" s="138">
        <v>1</v>
      </c>
      <c r="Y450" s="138">
        <v>1</v>
      </c>
      <c r="Z450" s="139">
        <v>2</v>
      </c>
      <c r="AA450" s="138"/>
      <c r="AB450" s="138">
        <v>1</v>
      </c>
      <c r="AC450" s="138"/>
      <c r="AD450" s="138">
        <v>1</v>
      </c>
      <c r="AE450" s="138"/>
      <c r="AF450" s="139">
        <v>2</v>
      </c>
      <c r="AG450" s="140">
        <v>7</v>
      </c>
    </row>
    <row r="451" spans="2:33" s="132" customFormat="1" ht="13.9" customHeight="1">
      <c r="B451" s="137" t="s">
        <v>81</v>
      </c>
      <c r="C451" s="138"/>
      <c r="D451" s="138"/>
      <c r="E451" s="138"/>
      <c r="F451" s="138"/>
      <c r="G451" s="138"/>
      <c r="H451" s="139"/>
      <c r="I451" s="138"/>
      <c r="J451" s="138"/>
      <c r="K451" s="138"/>
      <c r="L451" s="138">
        <v>2</v>
      </c>
      <c r="M451" s="138"/>
      <c r="N451" s="139">
        <v>2</v>
      </c>
      <c r="O451" s="138"/>
      <c r="P451" s="138"/>
      <c r="Q451" s="138"/>
      <c r="R451" s="138"/>
      <c r="S451" s="138"/>
      <c r="T451" s="139"/>
      <c r="U451" s="138"/>
      <c r="V451" s="138"/>
      <c r="W451" s="138"/>
      <c r="X451" s="138"/>
      <c r="Y451" s="138"/>
      <c r="Z451" s="139"/>
      <c r="AA451" s="138"/>
      <c r="AB451" s="138"/>
      <c r="AC451" s="138"/>
      <c r="AD451" s="138">
        <v>1</v>
      </c>
      <c r="AE451" s="138"/>
      <c r="AF451" s="139">
        <v>1</v>
      </c>
      <c r="AG451" s="140">
        <v>3</v>
      </c>
    </row>
    <row r="452" spans="2:33" s="132" customFormat="1" ht="13.9" customHeight="1">
      <c r="B452" s="137" t="s">
        <v>95</v>
      </c>
      <c r="C452" s="138"/>
      <c r="D452" s="138"/>
      <c r="E452" s="138"/>
      <c r="F452" s="138"/>
      <c r="G452" s="138"/>
      <c r="H452" s="139"/>
      <c r="I452" s="138"/>
      <c r="J452" s="138"/>
      <c r="K452" s="138"/>
      <c r="L452" s="138"/>
      <c r="M452" s="138"/>
      <c r="N452" s="139"/>
      <c r="O452" s="138"/>
      <c r="P452" s="138"/>
      <c r="Q452" s="138"/>
      <c r="R452" s="138"/>
      <c r="S452" s="138"/>
      <c r="T452" s="139"/>
      <c r="U452" s="138"/>
      <c r="V452" s="138"/>
      <c r="W452" s="138"/>
      <c r="X452" s="138"/>
      <c r="Y452" s="138"/>
      <c r="Z452" s="139"/>
      <c r="AA452" s="138"/>
      <c r="AB452" s="138"/>
      <c r="AC452" s="138"/>
      <c r="AD452" s="138">
        <v>2</v>
      </c>
      <c r="AE452" s="138"/>
      <c r="AF452" s="139">
        <v>2</v>
      </c>
      <c r="AG452" s="140">
        <v>2</v>
      </c>
    </row>
    <row r="453" spans="2:33" s="132" customFormat="1" ht="13.9" customHeight="1">
      <c r="B453" s="137" t="s">
        <v>104</v>
      </c>
      <c r="C453" s="138"/>
      <c r="D453" s="138"/>
      <c r="E453" s="138"/>
      <c r="F453" s="138"/>
      <c r="G453" s="138"/>
      <c r="H453" s="139"/>
      <c r="I453" s="138"/>
      <c r="J453" s="138"/>
      <c r="K453" s="138"/>
      <c r="L453" s="138"/>
      <c r="M453" s="138"/>
      <c r="N453" s="139"/>
      <c r="O453" s="138"/>
      <c r="P453" s="138"/>
      <c r="Q453" s="138"/>
      <c r="R453" s="138">
        <v>1</v>
      </c>
      <c r="S453" s="138"/>
      <c r="T453" s="139">
        <v>1</v>
      </c>
      <c r="U453" s="138"/>
      <c r="V453" s="138"/>
      <c r="W453" s="138"/>
      <c r="X453" s="138"/>
      <c r="Y453" s="138"/>
      <c r="Z453" s="139"/>
      <c r="AA453" s="138"/>
      <c r="AB453" s="138"/>
      <c r="AC453" s="138"/>
      <c r="AD453" s="138">
        <v>1</v>
      </c>
      <c r="AE453" s="138"/>
      <c r="AF453" s="139">
        <v>1</v>
      </c>
      <c r="AG453" s="140">
        <v>2</v>
      </c>
    </row>
    <row r="454" spans="2:33" s="132" customFormat="1" ht="13.9" customHeight="1">
      <c r="B454" s="137" t="s">
        <v>99</v>
      </c>
      <c r="C454" s="138"/>
      <c r="D454" s="138"/>
      <c r="E454" s="138"/>
      <c r="F454" s="138"/>
      <c r="G454" s="138"/>
      <c r="H454" s="139"/>
      <c r="I454" s="138"/>
      <c r="J454" s="138">
        <v>1</v>
      </c>
      <c r="K454" s="138"/>
      <c r="L454" s="138">
        <v>1</v>
      </c>
      <c r="M454" s="138"/>
      <c r="N454" s="139">
        <v>2</v>
      </c>
      <c r="O454" s="138"/>
      <c r="P454" s="138"/>
      <c r="Q454" s="138"/>
      <c r="R454" s="138"/>
      <c r="S454" s="138"/>
      <c r="T454" s="139"/>
      <c r="U454" s="138"/>
      <c r="V454" s="138"/>
      <c r="W454" s="138"/>
      <c r="X454" s="138"/>
      <c r="Y454" s="138"/>
      <c r="Z454" s="139"/>
      <c r="AA454" s="138"/>
      <c r="AB454" s="138"/>
      <c r="AC454" s="138"/>
      <c r="AD454" s="138"/>
      <c r="AE454" s="138"/>
      <c r="AF454" s="139"/>
      <c r="AG454" s="140">
        <v>2</v>
      </c>
    </row>
    <row r="455" spans="2:33" s="132" customFormat="1" ht="13.9" customHeight="1">
      <c r="B455" s="137" t="s">
        <v>83</v>
      </c>
      <c r="C455" s="138"/>
      <c r="D455" s="138"/>
      <c r="E455" s="138"/>
      <c r="F455" s="138"/>
      <c r="G455" s="138"/>
      <c r="H455" s="139"/>
      <c r="I455" s="138"/>
      <c r="J455" s="138"/>
      <c r="K455" s="138"/>
      <c r="L455" s="138"/>
      <c r="M455" s="138"/>
      <c r="N455" s="139"/>
      <c r="O455" s="138"/>
      <c r="P455" s="138"/>
      <c r="Q455" s="138"/>
      <c r="R455" s="138"/>
      <c r="S455" s="138"/>
      <c r="T455" s="139"/>
      <c r="U455" s="138"/>
      <c r="V455" s="138"/>
      <c r="W455" s="138">
        <v>4</v>
      </c>
      <c r="X455" s="138"/>
      <c r="Y455" s="138"/>
      <c r="Z455" s="139">
        <v>4</v>
      </c>
      <c r="AA455" s="138"/>
      <c r="AB455" s="138"/>
      <c r="AC455" s="138"/>
      <c r="AD455" s="138"/>
      <c r="AE455" s="138"/>
      <c r="AF455" s="139"/>
      <c r="AG455" s="140">
        <v>4</v>
      </c>
    </row>
    <row r="456" spans="2:33" s="132" customFormat="1" ht="13.9" customHeight="1">
      <c r="B456" s="137" t="s">
        <v>90</v>
      </c>
      <c r="C456" s="138"/>
      <c r="D456" s="138">
        <v>1</v>
      </c>
      <c r="E456" s="138">
        <v>1</v>
      </c>
      <c r="F456" s="138"/>
      <c r="G456" s="138"/>
      <c r="H456" s="139">
        <v>2</v>
      </c>
      <c r="I456" s="138"/>
      <c r="J456" s="138"/>
      <c r="K456" s="138"/>
      <c r="L456" s="138"/>
      <c r="M456" s="138">
        <v>1</v>
      </c>
      <c r="N456" s="139">
        <v>1</v>
      </c>
      <c r="O456" s="138"/>
      <c r="P456" s="138"/>
      <c r="Q456" s="138"/>
      <c r="R456" s="138"/>
      <c r="S456" s="138"/>
      <c r="T456" s="139"/>
      <c r="U456" s="138"/>
      <c r="V456" s="138"/>
      <c r="W456" s="138">
        <v>1</v>
      </c>
      <c r="X456" s="138">
        <v>2</v>
      </c>
      <c r="Y456" s="138"/>
      <c r="Z456" s="139">
        <v>3</v>
      </c>
      <c r="AA456" s="138"/>
      <c r="AB456" s="138"/>
      <c r="AC456" s="138"/>
      <c r="AD456" s="138">
        <v>1</v>
      </c>
      <c r="AE456" s="138"/>
      <c r="AF456" s="139">
        <v>1</v>
      </c>
      <c r="AG456" s="140">
        <v>7</v>
      </c>
    </row>
    <row r="457" spans="2:33" s="132" customFormat="1" ht="13.9" customHeight="1">
      <c r="B457" s="137" t="s">
        <v>88</v>
      </c>
      <c r="C457" s="138"/>
      <c r="D457" s="138">
        <v>1</v>
      </c>
      <c r="E457" s="138"/>
      <c r="F457" s="138"/>
      <c r="G457" s="138"/>
      <c r="H457" s="139">
        <v>1</v>
      </c>
      <c r="I457" s="138"/>
      <c r="J457" s="138"/>
      <c r="K457" s="138"/>
      <c r="L457" s="138"/>
      <c r="M457" s="138"/>
      <c r="N457" s="139"/>
      <c r="O457" s="138"/>
      <c r="P457" s="138"/>
      <c r="Q457" s="138"/>
      <c r="R457" s="138">
        <v>1</v>
      </c>
      <c r="S457" s="138"/>
      <c r="T457" s="139">
        <v>1</v>
      </c>
      <c r="U457" s="138"/>
      <c r="V457" s="138"/>
      <c r="W457" s="138"/>
      <c r="X457" s="138">
        <v>2</v>
      </c>
      <c r="Y457" s="138"/>
      <c r="Z457" s="139">
        <v>2</v>
      </c>
      <c r="AA457" s="138"/>
      <c r="AB457" s="138"/>
      <c r="AC457" s="138"/>
      <c r="AD457" s="138">
        <v>2</v>
      </c>
      <c r="AE457" s="138">
        <v>1</v>
      </c>
      <c r="AF457" s="139">
        <v>3</v>
      </c>
      <c r="AG457" s="140">
        <v>7</v>
      </c>
    </row>
    <row r="458" spans="2:33" s="132" customFormat="1" ht="13.9" customHeight="1">
      <c r="B458" s="137" t="s">
        <v>89</v>
      </c>
      <c r="C458" s="138"/>
      <c r="D458" s="138"/>
      <c r="E458" s="138"/>
      <c r="F458" s="138"/>
      <c r="G458" s="138"/>
      <c r="H458" s="139"/>
      <c r="I458" s="138">
        <v>1</v>
      </c>
      <c r="J458" s="138"/>
      <c r="K458" s="138"/>
      <c r="L458" s="138"/>
      <c r="M458" s="138"/>
      <c r="N458" s="139">
        <v>1</v>
      </c>
      <c r="O458" s="138"/>
      <c r="P458" s="138"/>
      <c r="Q458" s="138">
        <v>1</v>
      </c>
      <c r="R458" s="138"/>
      <c r="S458" s="138"/>
      <c r="T458" s="139">
        <v>1</v>
      </c>
      <c r="U458" s="138"/>
      <c r="V458" s="138"/>
      <c r="W458" s="138"/>
      <c r="X458" s="138"/>
      <c r="Y458" s="138"/>
      <c r="Z458" s="139"/>
      <c r="AA458" s="138"/>
      <c r="AB458" s="138">
        <v>1</v>
      </c>
      <c r="AC458" s="138"/>
      <c r="AD458" s="138"/>
      <c r="AE458" s="138"/>
      <c r="AF458" s="139">
        <v>1</v>
      </c>
      <c r="AG458" s="140">
        <v>3</v>
      </c>
    </row>
    <row r="459" spans="2:33" s="132" customFormat="1" ht="13.9" customHeight="1">
      <c r="B459" s="137" t="s">
        <v>84</v>
      </c>
      <c r="C459" s="138"/>
      <c r="D459" s="138"/>
      <c r="E459" s="138"/>
      <c r="F459" s="138"/>
      <c r="G459" s="138"/>
      <c r="H459" s="139"/>
      <c r="I459" s="138"/>
      <c r="J459" s="138"/>
      <c r="K459" s="138"/>
      <c r="L459" s="138"/>
      <c r="M459" s="138"/>
      <c r="N459" s="139"/>
      <c r="O459" s="138"/>
      <c r="P459" s="138"/>
      <c r="Q459" s="138"/>
      <c r="R459" s="138">
        <v>1</v>
      </c>
      <c r="S459" s="138"/>
      <c r="T459" s="139">
        <v>1</v>
      </c>
      <c r="U459" s="138"/>
      <c r="V459" s="138"/>
      <c r="W459" s="138"/>
      <c r="X459" s="138">
        <v>1</v>
      </c>
      <c r="Y459" s="138"/>
      <c r="Z459" s="139">
        <v>1</v>
      </c>
      <c r="AA459" s="138"/>
      <c r="AB459" s="138"/>
      <c r="AC459" s="138"/>
      <c r="AD459" s="138">
        <v>1</v>
      </c>
      <c r="AE459" s="138"/>
      <c r="AF459" s="139">
        <v>1</v>
      </c>
      <c r="AG459" s="140">
        <v>3</v>
      </c>
    </row>
    <row r="460" spans="2:33" s="132" customFormat="1" ht="13.9" customHeight="1" thickBot="1">
      <c r="B460" s="137" t="s">
        <v>97</v>
      </c>
      <c r="C460" s="138"/>
      <c r="D460" s="138"/>
      <c r="E460" s="138"/>
      <c r="F460" s="138">
        <v>1</v>
      </c>
      <c r="G460" s="138"/>
      <c r="H460" s="139">
        <v>1</v>
      </c>
      <c r="I460" s="138"/>
      <c r="J460" s="138"/>
      <c r="K460" s="138"/>
      <c r="L460" s="138">
        <v>1</v>
      </c>
      <c r="M460" s="138"/>
      <c r="N460" s="139">
        <v>1</v>
      </c>
      <c r="O460" s="138"/>
      <c r="P460" s="138"/>
      <c r="Q460" s="138"/>
      <c r="R460" s="138"/>
      <c r="S460" s="138"/>
      <c r="T460" s="139"/>
      <c r="U460" s="138"/>
      <c r="V460" s="138"/>
      <c r="W460" s="138"/>
      <c r="X460" s="138"/>
      <c r="Y460" s="138"/>
      <c r="Z460" s="139"/>
      <c r="AA460" s="138"/>
      <c r="AB460" s="138"/>
      <c r="AC460" s="138"/>
      <c r="AD460" s="138">
        <v>1</v>
      </c>
      <c r="AE460" s="138"/>
      <c r="AF460" s="139">
        <v>1</v>
      </c>
      <c r="AG460" s="140">
        <v>3</v>
      </c>
    </row>
    <row r="461" spans="2:33" s="128" customFormat="1" ht="13.9" customHeight="1" thickBot="1">
      <c r="B461" s="129" t="s">
        <v>526</v>
      </c>
      <c r="C461" s="130">
        <v>10</v>
      </c>
      <c r="D461" s="130">
        <v>82</v>
      </c>
      <c r="E461" s="130">
        <v>70</v>
      </c>
      <c r="F461" s="130">
        <v>363</v>
      </c>
      <c r="G461" s="130">
        <v>164</v>
      </c>
      <c r="H461" s="131">
        <v>689</v>
      </c>
      <c r="I461" s="130">
        <v>11</v>
      </c>
      <c r="J461" s="130">
        <v>73</v>
      </c>
      <c r="K461" s="130">
        <v>68</v>
      </c>
      <c r="L461" s="130">
        <v>331</v>
      </c>
      <c r="M461" s="130">
        <v>149</v>
      </c>
      <c r="N461" s="131">
        <v>632</v>
      </c>
      <c r="O461" s="130">
        <v>10</v>
      </c>
      <c r="P461" s="130">
        <v>76</v>
      </c>
      <c r="Q461" s="130">
        <v>63</v>
      </c>
      <c r="R461" s="130">
        <v>304</v>
      </c>
      <c r="S461" s="130">
        <v>129</v>
      </c>
      <c r="T461" s="130">
        <v>582</v>
      </c>
      <c r="U461" s="130">
        <v>11</v>
      </c>
      <c r="V461" s="130">
        <v>74</v>
      </c>
      <c r="W461" s="130">
        <v>63</v>
      </c>
      <c r="X461" s="130">
        <v>290</v>
      </c>
      <c r="Y461" s="130">
        <v>119</v>
      </c>
      <c r="Z461" s="131">
        <v>557</v>
      </c>
      <c r="AA461" s="130">
        <v>9</v>
      </c>
      <c r="AB461" s="130">
        <v>74</v>
      </c>
      <c r="AC461" s="130">
        <v>65</v>
      </c>
      <c r="AD461" s="130">
        <v>292</v>
      </c>
      <c r="AE461" s="130">
        <v>119</v>
      </c>
      <c r="AF461" s="131">
        <v>559</v>
      </c>
      <c r="AG461" s="130">
        <v>3019</v>
      </c>
    </row>
    <row r="462" spans="2:33" s="132" customFormat="1" ht="13.9" customHeight="1">
      <c r="B462" s="137" t="s">
        <v>96</v>
      </c>
      <c r="C462" s="138"/>
      <c r="D462" s="138"/>
      <c r="E462" s="138"/>
      <c r="F462" s="138"/>
      <c r="G462" s="138">
        <v>1</v>
      </c>
      <c r="H462" s="139">
        <v>1</v>
      </c>
      <c r="I462" s="138"/>
      <c r="J462" s="138"/>
      <c r="K462" s="138"/>
      <c r="L462" s="138">
        <v>2</v>
      </c>
      <c r="M462" s="138"/>
      <c r="N462" s="139">
        <v>2</v>
      </c>
      <c r="O462" s="138"/>
      <c r="P462" s="138">
        <v>1</v>
      </c>
      <c r="Q462" s="138"/>
      <c r="R462" s="138"/>
      <c r="S462" s="138"/>
      <c r="T462" s="139">
        <v>1</v>
      </c>
      <c r="U462" s="138"/>
      <c r="V462" s="138"/>
      <c r="W462" s="138"/>
      <c r="X462" s="138"/>
      <c r="Y462" s="138"/>
      <c r="Z462" s="139"/>
      <c r="AA462" s="138"/>
      <c r="AB462" s="138"/>
      <c r="AC462" s="138"/>
      <c r="AD462" s="138">
        <v>1</v>
      </c>
      <c r="AE462" s="138"/>
      <c r="AF462" s="139">
        <v>1</v>
      </c>
      <c r="AG462" s="140">
        <v>5</v>
      </c>
    </row>
    <row r="463" spans="2:33" s="132" customFormat="1" ht="13.9" customHeight="1">
      <c r="B463" s="137" t="s">
        <v>78</v>
      </c>
      <c r="C463" s="138"/>
      <c r="D463" s="138"/>
      <c r="E463" s="138"/>
      <c r="F463" s="138"/>
      <c r="G463" s="138"/>
      <c r="H463" s="139"/>
      <c r="I463" s="138"/>
      <c r="J463" s="138"/>
      <c r="K463" s="138"/>
      <c r="L463" s="138"/>
      <c r="M463" s="138"/>
      <c r="N463" s="139"/>
      <c r="O463" s="138"/>
      <c r="P463" s="138"/>
      <c r="Q463" s="138"/>
      <c r="R463" s="138">
        <v>1</v>
      </c>
      <c r="S463" s="138"/>
      <c r="T463" s="139">
        <v>1</v>
      </c>
      <c r="U463" s="138"/>
      <c r="V463" s="138"/>
      <c r="W463" s="138"/>
      <c r="X463" s="138"/>
      <c r="Y463" s="138">
        <v>1</v>
      </c>
      <c r="Z463" s="139">
        <v>1</v>
      </c>
      <c r="AA463" s="138"/>
      <c r="AB463" s="138"/>
      <c r="AC463" s="138"/>
      <c r="AD463" s="138"/>
      <c r="AE463" s="138"/>
      <c r="AF463" s="139"/>
      <c r="AG463" s="140">
        <v>2</v>
      </c>
    </row>
    <row r="464" spans="2:33" s="132" customFormat="1" ht="13.9" customHeight="1">
      <c r="B464" s="137" t="s">
        <v>76</v>
      </c>
      <c r="C464" s="138"/>
      <c r="D464" s="138"/>
      <c r="E464" s="138"/>
      <c r="F464" s="138"/>
      <c r="G464" s="138">
        <v>1</v>
      </c>
      <c r="H464" s="139">
        <v>1</v>
      </c>
      <c r="I464" s="138"/>
      <c r="J464" s="138"/>
      <c r="K464" s="138"/>
      <c r="L464" s="138"/>
      <c r="M464" s="138"/>
      <c r="N464" s="139"/>
      <c r="O464" s="138"/>
      <c r="P464" s="138"/>
      <c r="Q464" s="138"/>
      <c r="R464" s="138">
        <v>1</v>
      </c>
      <c r="S464" s="138"/>
      <c r="T464" s="139">
        <v>1</v>
      </c>
      <c r="U464" s="138"/>
      <c r="V464" s="138"/>
      <c r="W464" s="138"/>
      <c r="X464" s="138"/>
      <c r="Y464" s="138"/>
      <c r="Z464" s="139"/>
      <c r="AA464" s="138"/>
      <c r="AB464" s="138"/>
      <c r="AC464" s="138"/>
      <c r="AD464" s="138"/>
      <c r="AE464" s="138"/>
      <c r="AF464" s="139"/>
      <c r="AG464" s="140">
        <v>2</v>
      </c>
    </row>
    <row r="465" spans="2:33" s="132" customFormat="1" ht="13.9" customHeight="1">
      <c r="B465" s="137" t="s">
        <v>101</v>
      </c>
      <c r="C465" s="138"/>
      <c r="D465" s="138"/>
      <c r="E465" s="138"/>
      <c r="F465" s="138"/>
      <c r="G465" s="138"/>
      <c r="H465" s="139"/>
      <c r="I465" s="138"/>
      <c r="J465" s="138"/>
      <c r="K465" s="138"/>
      <c r="L465" s="138">
        <v>3</v>
      </c>
      <c r="M465" s="138"/>
      <c r="N465" s="139">
        <v>3</v>
      </c>
      <c r="O465" s="138"/>
      <c r="P465" s="138"/>
      <c r="Q465" s="138"/>
      <c r="R465" s="138"/>
      <c r="S465" s="138">
        <v>2</v>
      </c>
      <c r="T465" s="139">
        <v>2</v>
      </c>
      <c r="U465" s="138"/>
      <c r="V465" s="138"/>
      <c r="W465" s="138"/>
      <c r="X465" s="138">
        <v>1</v>
      </c>
      <c r="Y465" s="138"/>
      <c r="Z465" s="139">
        <v>1</v>
      </c>
      <c r="AA465" s="138"/>
      <c r="AB465" s="138"/>
      <c r="AC465" s="138"/>
      <c r="AD465" s="138">
        <v>1</v>
      </c>
      <c r="AE465" s="138"/>
      <c r="AF465" s="139">
        <v>1</v>
      </c>
      <c r="AG465" s="140">
        <v>7</v>
      </c>
    </row>
    <row r="466" spans="2:33" s="132" customFormat="1" ht="13.9" customHeight="1">
      <c r="B466" s="137" t="s">
        <v>77</v>
      </c>
      <c r="C466" s="138">
        <v>1</v>
      </c>
      <c r="D466" s="138">
        <v>9</v>
      </c>
      <c r="E466" s="138">
        <v>6</v>
      </c>
      <c r="F466" s="138">
        <v>35</v>
      </c>
      <c r="G466" s="138">
        <v>16</v>
      </c>
      <c r="H466" s="139">
        <v>67</v>
      </c>
      <c r="I466" s="138">
        <v>1</v>
      </c>
      <c r="J466" s="138">
        <v>9</v>
      </c>
      <c r="K466" s="138">
        <v>8</v>
      </c>
      <c r="L466" s="138">
        <v>37</v>
      </c>
      <c r="M466" s="138">
        <v>13</v>
      </c>
      <c r="N466" s="139">
        <v>68</v>
      </c>
      <c r="O466" s="138">
        <v>1</v>
      </c>
      <c r="P466" s="138">
        <v>9</v>
      </c>
      <c r="Q466" s="138">
        <v>7</v>
      </c>
      <c r="R466" s="138">
        <v>32</v>
      </c>
      <c r="S466" s="138">
        <v>16</v>
      </c>
      <c r="T466" s="139">
        <v>65</v>
      </c>
      <c r="U466" s="138">
        <v>1</v>
      </c>
      <c r="V466" s="138">
        <v>10</v>
      </c>
      <c r="W466" s="138">
        <v>7</v>
      </c>
      <c r="X466" s="138">
        <v>27</v>
      </c>
      <c r="Y466" s="138">
        <v>17</v>
      </c>
      <c r="Z466" s="139">
        <v>62</v>
      </c>
      <c r="AA466" s="138">
        <v>1</v>
      </c>
      <c r="AB466" s="138">
        <v>9</v>
      </c>
      <c r="AC466" s="138">
        <v>5</v>
      </c>
      <c r="AD466" s="138">
        <v>34</v>
      </c>
      <c r="AE466" s="138">
        <v>11</v>
      </c>
      <c r="AF466" s="139">
        <v>60</v>
      </c>
      <c r="AG466" s="140">
        <v>322</v>
      </c>
    </row>
    <row r="467" spans="2:33" s="132" customFormat="1" ht="13.9" customHeight="1">
      <c r="B467" s="137" t="s">
        <v>87</v>
      </c>
      <c r="C467" s="138">
        <v>1</v>
      </c>
      <c r="D467" s="138">
        <v>7</v>
      </c>
      <c r="E467" s="138">
        <v>6</v>
      </c>
      <c r="F467" s="138">
        <v>38</v>
      </c>
      <c r="G467" s="138">
        <v>15</v>
      </c>
      <c r="H467" s="139">
        <v>67</v>
      </c>
      <c r="I467" s="138">
        <v>1</v>
      </c>
      <c r="J467" s="138">
        <v>8</v>
      </c>
      <c r="K467" s="138">
        <v>6</v>
      </c>
      <c r="L467" s="138">
        <v>32</v>
      </c>
      <c r="M467" s="138">
        <v>11</v>
      </c>
      <c r="N467" s="139">
        <v>58</v>
      </c>
      <c r="O467" s="138">
        <v>1</v>
      </c>
      <c r="P467" s="138">
        <v>5</v>
      </c>
      <c r="Q467" s="138">
        <v>7</v>
      </c>
      <c r="R467" s="138">
        <v>26</v>
      </c>
      <c r="S467" s="138">
        <v>9</v>
      </c>
      <c r="T467" s="139">
        <v>48</v>
      </c>
      <c r="U467" s="138">
        <v>1</v>
      </c>
      <c r="V467" s="138">
        <v>4</v>
      </c>
      <c r="W467" s="138">
        <v>6</v>
      </c>
      <c r="X467" s="138">
        <v>29</v>
      </c>
      <c r="Y467" s="138">
        <v>9</v>
      </c>
      <c r="Z467" s="139">
        <v>49</v>
      </c>
      <c r="AA467" s="138">
        <v>1</v>
      </c>
      <c r="AB467" s="138">
        <v>7</v>
      </c>
      <c r="AC467" s="138">
        <v>7</v>
      </c>
      <c r="AD467" s="138">
        <v>27</v>
      </c>
      <c r="AE467" s="138">
        <v>12</v>
      </c>
      <c r="AF467" s="139">
        <v>54</v>
      </c>
      <c r="AG467" s="140">
        <v>276</v>
      </c>
    </row>
    <row r="468" spans="2:33" s="132" customFormat="1" ht="13.9" customHeight="1">
      <c r="B468" s="137" t="s">
        <v>98</v>
      </c>
      <c r="C468" s="138"/>
      <c r="D468" s="138">
        <v>1</v>
      </c>
      <c r="E468" s="138"/>
      <c r="F468" s="138">
        <v>3</v>
      </c>
      <c r="G468" s="138">
        <v>1</v>
      </c>
      <c r="H468" s="139">
        <v>5</v>
      </c>
      <c r="I468" s="138">
        <v>1</v>
      </c>
      <c r="J468" s="138"/>
      <c r="K468" s="138"/>
      <c r="L468" s="138">
        <v>7</v>
      </c>
      <c r="M468" s="138">
        <v>2</v>
      </c>
      <c r="N468" s="139">
        <v>10</v>
      </c>
      <c r="O468" s="138"/>
      <c r="P468" s="138"/>
      <c r="Q468" s="138"/>
      <c r="R468" s="138">
        <v>4</v>
      </c>
      <c r="S468" s="138">
        <v>1</v>
      </c>
      <c r="T468" s="139">
        <v>5</v>
      </c>
      <c r="U468" s="138">
        <v>1</v>
      </c>
      <c r="V468" s="138">
        <v>2</v>
      </c>
      <c r="W468" s="138"/>
      <c r="X468" s="138">
        <v>2</v>
      </c>
      <c r="Y468" s="138">
        <v>1</v>
      </c>
      <c r="Z468" s="139">
        <v>6</v>
      </c>
      <c r="AA468" s="138"/>
      <c r="AB468" s="138">
        <v>2</v>
      </c>
      <c r="AC468" s="138">
        <v>1</v>
      </c>
      <c r="AD468" s="138">
        <v>3</v>
      </c>
      <c r="AE468" s="138"/>
      <c r="AF468" s="139">
        <v>6</v>
      </c>
      <c r="AG468" s="140">
        <v>32</v>
      </c>
    </row>
    <row r="469" spans="2:33" s="132" customFormat="1" ht="13.9" customHeight="1">
      <c r="B469" s="137" t="s">
        <v>92</v>
      </c>
      <c r="C469" s="138"/>
      <c r="D469" s="138"/>
      <c r="E469" s="138">
        <v>6</v>
      </c>
      <c r="F469" s="138">
        <v>35</v>
      </c>
      <c r="G469" s="138">
        <v>27</v>
      </c>
      <c r="H469" s="139">
        <v>68</v>
      </c>
      <c r="I469" s="138"/>
      <c r="J469" s="138"/>
      <c r="K469" s="138">
        <v>5</v>
      </c>
      <c r="L469" s="138">
        <v>35</v>
      </c>
      <c r="M469" s="138">
        <v>18</v>
      </c>
      <c r="N469" s="139">
        <v>58</v>
      </c>
      <c r="O469" s="138"/>
      <c r="P469" s="138"/>
      <c r="Q469" s="138">
        <v>4</v>
      </c>
      <c r="R469" s="138">
        <v>27</v>
      </c>
      <c r="S469" s="138">
        <v>11</v>
      </c>
      <c r="T469" s="139">
        <v>42</v>
      </c>
      <c r="U469" s="138"/>
      <c r="V469" s="138"/>
      <c r="W469" s="138">
        <v>3</v>
      </c>
      <c r="X469" s="138">
        <v>20</v>
      </c>
      <c r="Y469" s="138">
        <v>4</v>
      </c>
      <c r="Z469" s="139">
        <v>27</v>
      </c>
      <c r="AA469" s="138"/>
      <c r="AB469" s="138"/>
      <c r="AC469" s="138">
        <v>5</v>
      </c>
      <c r="AD469" s="138">
        <v>13</v>
      </c>
      <c r="AE469" s="138">
        <v>11</v>
      </c>
      <c r="AF469" s="139">
        <v>29</v>
      </c>
      <c r="AG469" s="140">
        <v>224</v>
      </c>
    </row>
    <row r="470" spans="2:33" s="132" customFormat="1" ht="13.9" customHeight="1">
      <c r="B470" s="137" t="s">
        <v>91</v>
      </c>
      <c r="C470" s="138">
        <v>1</v>
      </c>
      <c r="D470" s="138">
        <v>11</v>
      </c>
      <c r="E470" s="138">
        <v>2</v>
      </c>
      <c r="F470" s="138"/>
      <c r="G470" s="138"/>
      <c r="H470" s="139">
        <v>14</v>
      </c>
      <c r="I470" s="138">
        <v>1</v>
      </c>
      <c r="J470" s="138">
        <v>11</v>
      </c>
      <c r="K470" s="138">
        <v>4</v>
      </c>
      <c r="L470" s="138"/>
      <c r="M470" s="138"/>
      <c r="N470" s="139">
        <v>16</v>
      </c>
      <c r="O470" s="138">
        <v>1</v>
      </c>
      <c r="P470" s="138">
        <v>11</v>
      </c>
      <c r="Q470" s="138">
        <v>1</v>
      </c>
      <c r="R470" s="138"/>
      <c r="S470" s="138"/>
      <c r="T470" s="139">
        <v>13</v>
      </c>
      <c r="U470" s="138">
        <v>1</v>
      </c>
      <c r="V470" s="138">
        <v>11</v>
      </c>
      <c r="W470" s="138">
        <v>2</v>
      </c>
      <c r="X470" s="138"/>
      <c r="Y470" s="138"/>
      <c r="Z470" s="139">
        <v>14</v>
      </c>
      <c r="AA470" s="138">
        <v>1</v>
      </c>
      <c r="AB470" s="138">
        <v>11</v>
      </c>
      <c r="AC470" s="138">
        <v>4</v>
      </c>
      <c r="AD470" s="138"/>
      <c r="AE470" s="138"/>
      <c r="AF470" s="139">
        <v>16</v>
      </c>
      <c r="AG470" s="140">
        <v>73</v>
      </c>
    </row>
    <row r="471" spans="2:33" s="132" customFormat="1" ht="13.9" customHeight="1">
      <c r="B471" s="137" t="s">
        <v>93</v>
      </c>
      <c r="C471" s="138"/>
      <c r="D471" s="138"/>
      <c r="E471" s="138">
        <v>4</v>
      </c>
      <c r="F471" s="138">
        <v>22</v>
      </c>
      <c r="G471" s="138">
        <v>1</v>
      </c>
      <c r="H471" s="139">
        <v>27</v>
      </c>
      <c r="I471" s="138"/>
      <c r="J471" s="138"/>
      <c r="K471" s="138">
        <v>1</v>
      </c>
      <c r="L471" s="138">
        <v>19</v>
      </c>
      <c r="M471" s="138">
        <v>1</v>
      </c>
      <c r="N471" s="139">
        <v>21</v>
      </c>
      <c r="O471" s="138"/>
      <c r="P471" s="138"/>
      <c r="Q471" s="138">
        <v>2</v>
      </c>
      <c r="R471" s="138">
        <v>18</v>
      </c>
      <c r="S471" s="138">
        <v>2</v>
      </c>
      <c r="T471" s="139">
        <v>22</v>
      </c>
      <c r="U471" s="138"/>
      <c r="V471" s="138"/>
      <c r="W471" s="138">
        <v>3</v>
      </c>
      <c r="X471" s="138">
        <v>17</v>
      </c>
      <c r="Y471" s="138"/>
      <c r="Z471" s="139">
        <v>20</v>
      </c>
      <c r="AA471" s="138"/>
      <c r="AB471" s="138"/>
      <c r="AC471" s="138">
        <v>2</v>
      </c>
      <c r="AD471" s="138">
        <v>15</v>
      </c>
      <c r="AE471" s="138">
        <v>1</v>
      </c>
      <c r="AF471" s="139">
        <v>18</v>
      </c>
      <c r="AG471" s="140">
        <v>108</v>
      </c>
    </row>
    <row r="472" spans="2:33" s="132" customFormat="1" ht="13.9" customHeight="1">
      <c r="B472" s="137" t="s">
        <v>94</v>
      </c>
      <c r="C472" s="138"/>
      <c r="D472" s="138"/>
      <c r="E472" s="138"/>
      <c r="F472" s="138"/>
      <c r="G472" s="138">
        <v>2</v>
      </c>
      <c r="H472" s="139">
        <v>2</v>
      </c>
      <c r="I472" s="138"/>
      <c r="J472" s="138"/>
      <c r="K472" s="138"/>
      <c r="L472" s="138">
        <v>2</v>
      </c>
      <c r="M472" s="138">
        <v>3</v>
      </c>
      <c r="N472" s="139">
        <v>5</v>
      </c>
      <c r="O472" s="138"/>
      <c r="P472" s="138"/>
      <c r="Q472" s="138"/>
      <c r="R472" s="138">
        <v>2</v>
      </c>
      <c r="S472" s="138"/>
      <c r="T472" s="139">
        <v>2</v>
      </c>
      <c r="U472" s="138"/>
      <c r="V472" s="138"/>
      <c r="W472" s="138">
        <v>1</v>
      </c>
      <c r="X472" s="138">
        <v>3</v>
      </c>
      <c r="Y472" s="138">
        <v>2</v>
      </c>
      <c r="Z472" s="139">
        <v>6</v>
      </c>
      <c r="AA472" s="138"/>
      <c r="AB472" s="138"/>
      <c r="AC472" s="138">
        <v>1</v>
      </c>
      <c r="AD472" s="138">
        <v>2</v>
      </c>
      <c r="AE472" s="138"/>
      <c r="AF472" s="139">
        <v>3</v>
      </c>
      <c r="AG472" s="140">
        <v>18</v>
      </c>
    </row>
    <row r="473" spans="2:33" s="132" customFormat="1" ht="13.9" customHeight="1">
      <c r="B473" s="137" t="s">
        <v>102</v>
      </c>
      <c r="C473" s="138"/>
      <c r="D473" s="138"/>
      <c r="E473" s="138">
        <v>4</v>
      </c>
      <c r="F473" s="138">
        <v>21</v>
      </c>
      <c r="G473" s="138">
        <v>4</v>
      </c>
      <c r="H473" s="139">
        <v>29</v>
      </c>
      <c r="I473" s="138">
        <v>1</v>
      </c>
      <c r="J473" s="138"/>
      <c r="K473" s="138">
        <v>2</v>
      </c>
      <c r="L473" s="138">
        <v>6</v>
      </c>
      <c r="M473" s="138">
        <v>1</v>
      </c>
      <c r="N473" s="139">
        <v>10</v>
      </c>
      <c r="O473" s="138"/>
      <c r="P473" s="138"/>
      <c r="Q473" s="138">
        <v>3</v>
      </c>
      <c r="R473" s="138">
        <v>6</v>
      </c>
      <c r="S473" s="138">
        <v>2</v>
      </c>
      <c r="T473" s="139">
        <v>11</v>
      </c>
      <c r="U473" s="138"/>
      <c r="V473" s="138"/>
      <c r="W473" s="138">
        <v>3</v>
      </c>
      <c r="X473" s="138">
        <v>8</v>
      </c>
      <c r="Y473" s="138">
        <v>2</v>
      </c>
      <c r="Z473" s="139">
        <v>13</v>
      </c>
      <c r="AA473" s="138"/>
      <c r="AB473" s="138"/>
      <c r="AC473" s="138">
        <v>2</v>
      </c>
      <c r="AD473" s="138">
        <v>6</v>
      </c>
      <c r="AE473" s="138">
        <v>1</v>
      </c>
      <c r="AF473" s="139">
        <v>9</v>
      </c>
      <c r="AG473" s="140">
        <v>72</v>
      </c>
    </row>
    <row r="474" spans="2:33" s="132" customFormat="1" ht="13.9" customHeight="1">
      <c r="B474" s="137" t="s">
        <v>82</v>
      </c>
      <c r="C474" s="138"/>
      <c r="D474" s="138"/>
      <c r="E474" s="138">
        <v>1</v>
      </c>
      <c r="F474" s="138">
        <v>4</v>
      </c>
      <c r="G474" s="138">
        <v>1</v>
      </c>
      <c r="H474" s="139">
        <v>6</v>
      </c>
      <c r="I474" s="138"/>
      <c r="J474" s="138"/>
      <c r="K474" s="138">
        <v>1</v>
      </c>
      <c r="L474" s="138">
        <v>1</v>
      </c>
      <c r="M474" s="138">
        <v>1</v>
      </c>
      <c r="N474" s="139">
        <v>3</v>
      </c>
      <c r="O474" s="138"/>
      <c r="P474" s="138"/>
      <c r="Q474" s="138"/>
      <c r="R474" s="138"/>
      <c r="S474" s="138">
        <v>1</v>
      </c>
      <c r="T474" s="139">
        <v>1</v>
      </c>
      <c r="U474" s="138"/>
      <c r="V474" s="138"/>
      <c r="W474" s="138"/>
      <c r="X474" s="138">
        <v>3</v>
      </c>
      <c r="Y474" s="138">
        <v>1</v>
      </c>
      <c r="Z474" s="139">
        <v>4</v>
      </c>
      <c r="AA474" s="138"/>
      <c r="AB474" s="138"/>
      <c r="AC474" s="138"/>
      <c r="AD474" s="138"/>
      <c r="AE474" s="138"/>
      <c r="AF474" s="139"/>
      <c r="AG474" s="140">
        <v>14</v>
      </c>
    </row>
    <row r="475" spans="2:33" s="132" customFormat="1" ht="13.9" customHeight="1">
      <c r="B475" s="137" t="s">
        <v>85</v>
      </c>
      <c r="C475" s="138">
        <v>1</v>
      </c>
      <c r="D475" s="138">
        <v>2</v>
      </c>
      <c r="E475" s="138">
        <v>2</v>
      </c>
      <c r="F475" s="138">
        <v>12</v>
      </c>
      <c r="G475" s="138">
        <v>2</v>
      </c>
      <c r="H475" s="139">
        <v>19</v>
      </c>
      <c r="I475" s="138"/>
      <c r="J475" s="138"/>
      <c r="K475" s="138"/>
      <c r="L475" s="138">
        <v>8</v>
      </c>
      <c r="M475" s="138">
        <v>7</v>
      </c>
      <c r="N475" s="139">
        <v>15</v>
      </c>
      <c r="O475" s="138"/>
      <c r="P475" s="138"/>
      <c r="Q475" s="138">
        <v>1</v>
      </c>
      <c r="R475" s="138">
        <v>5</v>
      </c>
      <c r="S475" s="138">
        <v>4</v>
      </c>
      <c r="T475" s="139">
        <v>10</v>
      </c>
      <c r="U475" s="138"/>
      <c r="V475" s="138">
        <v>3</v>
      </c>
      <c r="W475" s="138"/>
      <c r="X475" s="138">
        <v>4</v>
      </c>
      <c r="Y475" s="138">
        <v>3</v>
      </c>
      <c r="Z475" s="139">
        <v>10</v>
      </c>
      <c r="AA475" s="138">
        <v>1</v>
      </c>
      <c r="AB475" s="138">
        <v>2</v>
      </c>
      <c r="AC475" s="138"/>
      <c r="AD475" s="138">
        <v>7</v>
      </c>
      <c r="AE475" s="138">
        <v>2</v>
      </c>
      <c r="AF475" s="139">
        <v>12</v>
      </c>
      <c r="AG475" s="140">
        <v>66</v>
      </c>
    </row>
    <row r="476" spans="2:33" s="132" customFormat="1" ht="13.9" customHeight="1">
      <c r="B476" s="137" t="s">
        <v>80</v>
      </c>
      <c r="C476" s="138"/>
      <c r="D476" s="138"/>
      <c r="E476" s="138"/>
      <c r="F476" s="138">
        <v>5</v>
      </c>
      <c r="G476" s="138">
        <v>1</v>
      </c>
      <c r="H476" s="139">
        <v>6</v>
      </c>
      <c r="I476" s="138"/>
      <c r="J476" s="138"/>
      <c r="K476" s="138"/>
      <c r="L476" s="138">
        <v>1</v>
      </c>
      <c r="M476" s="138">
        <v>4</v>
      </c>
      <c r="N476" s="139">
        <v>5</v>
      </c>
      <c r="O476" s="138">
        <v>1</v>
      </c>
      <c r="P476" s="138"/>
      <c r="Q476" s="138"/>
      <c r="R476" s="138">
        <v>5</v>
      </c>
      <c r="S476" s="138">
        <v>2</v>
      </c>
      <c r="T476" s="139">
        <v>8</v>
      </c>
      <c r="U476" s="138">
        <v>1</v>
      </c>
      <c r="V476" s="138">
        <v>1</v>
      </c>
      <c r="W476" s="138"/>
      <c r="X476" s="138">
        <v>1</v>
      </c>
      <c r="Y476" s="138">
        <v>1</v>
      </c>
      <c r="Z476" s="139">
        <v>4</v>
      </c>
      <c r="AA476" s="138"/>
      <c r="AB476" s="138"/>
      <c r="AC476" s="138"/>
      <c r="AD476" s="138">
        <v>2</v>
      </c>
      <c r="AE476" s="138"/>
      <c r="AF476" s="139">
        <v>2</v>
      </c>
      <c r="AG476" s="140">
        <v>25</v>
      </c>
    </row>
    <row r="477" spans="2:33" s="132" customFormat="1" ht="13.9" customHeight="1">
      <c r="B477" s="137" t="s">
        <v>105</v>
      </c>
      <c r="C477" s="138"/>
      <c r="D477" s="138"/>
      <c r="E477" s="138"/>
      <c r="F477" s="138">
        <v>1</v>
      </c>
      <c r="G477" s="138"/>
      <c r="H477" s="139">
        <v>1</v>
      </c>
      <c r="I477" s="138"/>
      <c r="J477" s="138"/>
      <c r="K477" s="138"/>
      <c r="L477" s="138"/>
      <c r="M477" s="138"/>
      <c r="N477" s="139"/>
      <c r="O477" s="138"/>
      <c r="P477" s="138"/>
      <c r="Q477" s="138"/>
      <c r="R477" s="138"/>
      <c r="S477" s="138"/>
      <c r="T477" s="139"/>
      <c r="U477" s="138"/>
      <c r="V477" s="138"/>
      <c r="W477" s="138"/>
      <c r="X477" s="138"/>
      <c r="Y477" s="138"/>
      <c r="Z477" s="139"/>
      <c r="AA477" s="138"/>
      <c r="AB477" s="138"/>
      <c r="AC477" s="138"/>
      <c r="AD477" s="138"/>
      <c r="AE477" s="138"/>
      <c r="AF477" s="139"/>
      <c r="AG477" s="140">
        <v>1</v>
      </c>
    </row>
    <row r="478" spans="2:33" s="132" customFormat="1" ht="13.9" customHeight="1">
      <c r="B478" s="137" t="s">
        <v>100</v>
      </c>
      <c r="C478" s="138">
        <v>1</v>
      </c>
      <c r="D478" s="138">
        <v>11</v>
      </c>
      <c r="E478" s="138">
        <v>8</v>
      </c>
      <c r="F478" s="138">
        <v>40</v>
      </c>
      <c r="G478" s="138">
        <v>25</v>
      </c>
      <c r="H478" s="139">
        <v>85</v>
      </c>
      <c r="I478" s="138">
        <v>1</v>
      </c>
      <c r="J478" s="138">
        <v>11</v>
      </c>
      <c r="K478" s="138">
        <v>8</v>
      </c>
      <c r="L478" s="138">
        <v>40</v>
      </c>
      <c r="M478" s="138">
        <v>25</v>
      </c>
      <c r="N478" s="139">
        <v>85</v>
      </c>
      <c r="O478" s="138">
        <v>1</v>
      </c>
      <c r="P478" s="138">
        <v>11</v>
      </c>
      <c r="Q478" s="138">
        <v>8</v>
      </c>
      <c r="R478" s="138">
        <v>40</v>
      </c>
      <c r="S478" s="138">
        <v>19</v>
      </c>
      <c r="T478" s="139">
        <v>79</v>
      </c>
      <c r="U478" s="138">
        <v>1</v>
      </c>
      <c r="V478" s="138">
        <v>11</v>
      </c>
      <c r="W478" s="138">
        <v>8</v>
      </c>
      <c r="X478" s="138">
        <v>36</v>
      </c>
      <c r="Y478" s="138">
        <v>22</v>
      </c>
      <c r="Z478" s="139">
        <v>78</v>
      </c>
      <c r="AA478" s="138">
        <v>1</v>
      </c>
      <c r="AB478" s="138">
        <v>11</v>
      </c>
      <c r="AC478" s="138">
        <v>8</v>
      </c>
      <c r="AD478" s="138">
        <v>37</v>
      </c>
      <c r="AE478" s="138">
        <v>24</v>
      </c>
      <c r="AF478" s="139">
        <v>81</v>
      </c>
      <c r="AG478" s="140">
        <v>408</v>
      </c>
    </row>
    <row r="479" spans="2:33" s="132" customFormat="1" ht="13.9" customHeight="1">
      <c r="B479" s="137" t="s">
        <v>81</v>
      </c>
      <c r="C479" s="138">
        <v>1</v>
      </c>
      <c r="D479" s="138">
        <v>4</v>
      </c>
      <c r="E479" s="138">
        <v>3</v>
      </c>
      <c r="F479" s="138">
        <v>15</v>
      </c>
      <c r="G479" s="138">
        <v>2</v>
      </c>
      <c r="H479" s="139">
        <v>25</v>
      </c>
      <c r="I479" s="138">
        <v>1</v>
      </c>
      <c r="J479" s="138">
        <v>3</v>
      </c>
      <c r="K479" s="138">
        <v>5</v>
      </c>
      <c r="L479" s="138">
        <v>13</v>
      </c>
      <c r="M479" s="138">
        <v>1</v>
      </c>
      <c r="N479" s="139">
        <v>23</v>
      </c>
      <c r="O479" s="138">
        <v>1</v>
      </c>
      <c r="P479" s="138">
        <v>1</v>
      </c>
      <c r="Q479" s="138">
        <v>2</v>
      </c>
      <c r="R479" s="138">
        <v>8</v>
      </c>
      <c r="S479" s="138"/>
      <c r="T479" s="139">
        <v>12</v>
      </c>
      <c r="U479" s="138">
        <v>1</v>
      </c>
      <c r="V479" s="138">
        <v>1</v>
      </c>
      <c r="W479" s="138">
        <v>3</v>
      </c>
      <c r="X479" s="138">
        <v>7</v>
      </c>
      <c r="Y479" s="138">
        <v>2</v>
      </c>
      <c r="Z479" s="139">
        <v>14</v>
      </c>
      <c r="AA479" s="138">
        <v>1</v>
      </c>
      <c r="AB479" s="138">
        <v>1</v>
      </c>
      <c r="AC479" s="138">
        <v>4</v>
      </c>
      <c r="AD479" s="138">
        <v>4</v>
      </c>
      <c r="AE479" s="138">
        <v>1</v>
      </c>
      <c r="AF479" s="139">
        <v>11</v>
      </c>
      <c r="AG479" s="140">
        <v>85</v>
      </c>
    </row>
    <row r="480" spans="2:33" s="132" customFormat="1" ht="13.9" customHeight="1">
      <c r="B480" s="137" t="s">
        <v>95</v>
      </c>
      <c r="C480" s="138"/>
      <c r="D480" s="138"/>
      <c r="E480" s="138">
        <v>1</v>
      </c>
      <c r="F480" s="138">
        <v>1</v>
      </c>
      <c r="G480" s="138"/>
      <c r="H480" s="139">
        <v>2</v>
      </c>
      <c r="I480" s="138"/>
      <c r="J480" s="138"/>
      <c r="K480" s="138">
        <v>1</v>
      </c>
      <c r="L480" s="138">
        <v>1</v>
      </c>
      <c r="M480" s="138"/>
      <c r="N480" s="139">
        <v>2</v>
      </c>
      <c r="O480" s="138"/>
      <c r="P480" s="138"/>
      <c r="Q480" s="138">
        <v>1</v>
      </c>
      <c r="R480" s="138">
        <v>1</v>
      </c>
      <c r="S480" s="138"/>
      <c r="T480" s="139">
        <v>2</v>
      </c>
      <c r="U480" s="138"/>
      <c r="V480" s="138"/>
      <c r="W480" s="138">
        <v>1</v>
      </c>
      <c r="X480" s="138"/>
      <c r="Y480" s="138"/>
      <c r="Z480" s="139">
        <v>1</v>
      </c>
      <c r="AA480" s="138"/>
      <c r="AB480" s="138">
        <v>1</v>
      </c>
      <c r="AC480" s="138"/>
      <c r="AD480" s="138"/>
      <c r="AE480" s="138"/>
      <c r="AF480" s="139">
        <v>1</v>
      </c>
      <c r="AG480" s="140">
        <v>8</v>
      </c>
    </row>
    <row r="481" spans="2:33" s="132" customFormat="1" ht="13.9" customHeight="1">
      <c r="B481" s="137" t="s">
        <v>104</v>
      </c>
      <c r="C481" s="138"/>
      <c r="D481" s="138"/>
      <c r="E481" s="138"/>
      <c r="F481" s="138">
        <v>1</v>
      </c>
      <c r="G481" s="138"/>
      <c r="H481" s="139">
        <v>1</v>
      </c>
      <c r="I481" s="138"/>
      <c r="J481" s="138"/>
      <c r="K481" s="138"/>
      <c r="L481" s="138">
        <v>1</v>
      </c>
      <c r="M481" s="138"/>
      <c r="N481" s="139">
        <v>1</v>
      </c>
      <c r="O481" s="138"/>
      <c r="P481" s="138"/>
      <c r="Q481" s="138"/>
      <c r="R481" s="138">
        <v>1</v>
      </c>
      <c r="S481" s="138"/>
      <c r="T481" s="139">
        <v>1</v>
      </c>
      <c r="U481" s="138"/>
      <c r="V481" s="138"/>
      <c r="W481" s="138"/>
      <c r="X481" s="138">
        <v>1</v>
      </c>
      <c r="Y481" s="138"/>
      <c r="Z481" s="139">
        <v>1</v>
      </c>
      <c r="AA481" s="138"/>
      <c r="AB481" s="138"/>
      <c r="AC481" s="138"/>
      <c r="AD481" s="138">
        <v>1</v>
      </c>
      <c r="AE481" s="138"/>
      <c r="AF481" s="139">
        <v>1</v>
      </c>
      <c r="AG481" s="140">
        <v>5</v>
      </c>
    </row>
    <row r="482" spans="2:33" s="132" customFormat="1" ht="13.9" customHeight="1">
      <c r="B482" s="137" t="s">
        <v>99</v>
      </c>
      <c r="C482" s="138"/>
      <c r="D482" s="138">
        <v>1</v>
      </c>
      <c r="E482" s="138"/>
      <c r="F482" s="138">
        <v>1</v>
      </c>
      <c r="G482" s="138"/>
      <c r="H482" s="139">
        <v>2</v>
      </c>
      <c r="I482" s="138"/>
      <c r="J482" s="138"/>
      <c r="K482" s="138"/>
      <c r="L482" s="138"/>
      <c r="M482" s="138"/>
      <c r="N482" s="139"/>
      <c r="O482" s="138"/>
      <c r="P482" s="138"/>
      <c r="Q482" s="138"/>
      <c r="R482" s="138"/>
      <c r="S482" s="138"/>
      <c r="T482" s="139"/>
      <c r="U482" s="138"/>
      <c r="V482" s="138"/>
      <c r="W482" s="138"/>
      <c r="X482" s="138"/>
      <c r="Y482" s="138"/>
      <c r="Z482" s="139"/>
      <c r="AA482" s="138"/>
      <c r="AB482" s="138"/>
      <c r="AC482" s="138"/>
      <c r="AD482" s="138"/>
      <c r="AE482" s="138"/>
      <c r="AF482" s="139"/>
      <c r="AG482" s="140">
        <v>2</v>
      </c>
    </row>
    <row r="483" spans="2:33" s="132" customFormat="1" ht="13.9" customHeight="1">
      <c r="B483" s="137" t="s">
        <v>90</v>
      </c>
      <c r="C483" s="138">
        <v>1</v>
      </c>
      <c r="D483" s="138">
        <v>4</v>
      </c>
      <c r="E483" s="138">
        <v>5</v>
      </c>
      <c r="F483" s="138">
        <v>16</v>
      </c>
      <c r="G483" s="138">
        <v>5</v>
      </c>
      <c r="H483" s="139">
        <v>31</v>
      </c>
      <c r="I483" s="138">
        <v>1</v>
      </c>
      <c r="J483" s="138">
        <v>2</v>
      </c>
      <c r="K483" s="138">
        <v>3</v>
      </c>
      <c r="L483" s="138">
        <v>8</v>
      </c>
      <c r="M483" s="138">
        <v>4</v>
      </c>
      <c r="N483" s="139">
        <v>18</v>
      </c>
      <c r="O483" s="138">
        <v>1</v>
      </c>
      <c r="P483" s="138">
        <v>5</v>
      </c>
      <c r="Q483" s="138">
        <v>2</v>
      </c>
      <c r="R483" s="138">
        <v>10</v>
      </c>
      <c r="S483" s="138">
        <v>4</v>
      </c>
      <c r="T483" s="139">
        <v>22</v>
      </c>
      <c r="U483" s="138">
        <v>1</v>
      </c>
      <c r="V483" s="138">
        <v>1</v>
      </c>
      <c r="W483" s="138">
        <v>4</v>
      </c>
      <c r="X483" s="138">
        <v>16</v>
      </c>
      <c r="Y483" s="138">
        <v>2</v>
      </c>
      <c r="Z483" s="139">
        <v>24</v>
      </c>
      <c r="AA483" s="138"/>
      <c r="AB483" s="138"/>
      <c r="AC483" s="138">
        <v>5</v>
      </c>
      <c r="AD483" s="138">
        <v>29</v>
      </c>
      <c r="AE483" s="138">
        <v>9</v>
      </c>
      <c r="AF483" s="139">
        <v>43</v>
      </c>
      <c r="AG483" s="140">
        <v>138</v>
      </c>
    </row>
    <row r="484" spans="2:33" s="132" customFormat="1" ht="13.9" customHeight="1">
      <c r="B484" s="137" t="s">
        <v>88</v>
      </c>
      <c r="C484" s="138"/>
      <c r="D484" s="138">
        <v>1</v>
      </c>
      <c r="E484" s="138"/>
      <c r="F484" s="138"/>
      <c r="G484" s="138"/>
      <c r="H484" s="139">
        <v>1</v>
      </c>
      <c r="I484" s="138"/>
      <c r="J484" s="138"/>
      <c r="K484" s="138"/>
      <c r="L484" s="138">
        <v>2</v>
      </c>
      <c r="M484" s="138"/>
      <c r="N484" s="139">
        <v>2</v>
      </c>
      <c r="O484" s="138"/>
      <c r="P484" s="138"/>
      <c r="Q484" s="138">
        <v>1</v>
      </c>
      <c r="R484" s="138">
        <v>1</v>
      </c>
      <c r="S484" s="138"/>
      <c r="T484" s="139">
        <v>2</v>
      </c>
      <c r="U484" s="138"/>
      <c r="V484" s="138">
        <v>2</v>
      </c>
      <c r="W484" s="138"/>
      <c r="X484" s="138">
        <v>2</v>
      </c>
      <c r="Y484" s="138"/>
      <c r="Z484" s="139">
        <v>4</v>
      </c>
      <c r="AA484" s="138"/>
      <c r="AB484" s="138"/>
      <c r="AC484" s="138"/>
      <c r="AD484" s="138">
        <v>3</v>
      </c>
      <c r="AE484" s="138">
        <v>1</v>
      </c>
      <c r="AF484" s="139">
        <v>4</v>
      </c>
      <c r="AG484" s="140">
        <v>13</v>
      </c>
    </row>
    <row r="485" spans="2:33" s="132" customFormat="1" ht="13.9" customHeight="1">
      <c r="B485" s="137" t="s">
        <v>79</v>
      </c>
      <c r="C485" s="138">
        <v>1</v>
      </c>
      <c r="D485" s="138">
        <v>10</v>
      </c>
      <c r="E485" s="138">
        <v>8</v>
      </c>
      <c r="F485" s="138">
        <v>32</v>
      </c>
      <c r="G485" s="138">
        <v>11</v>
      </c>
      <c r="H485" s="139">
        <v>62</v>
      </c>
      <c r="I485" s="138">
        <v>1</v>
      </c>
      <c r="J485" s="138">
        <v>10</v>
      </c>
      <c r="K485" s="138">
        <v>8</v>
      </c>
      <c r="L485" s="138">
        <v>36</v>
      </c>
      <c r="M485" s="138">
        <v>16</v>
      </c>
      <c r="N485" s="139">
        <v>71</v>
      </c>
      <c r="O485" s="138">
        <v>1</v>
      </c>
      <c r="P485" s="138">
        <v>11</v>
      </c>
      <c r="Q485" s="138">
        <v>8</v>
      </c>
      <c r="R485" s="138">
        <v>36</v>
      </c>
      <c r="S485" s="138">
        <v>21</v>
      </c>
      <c r="T485" s="139">
        <v>77</v>
      </c>
      <c r="U485" s="138">
        <v>1</v>
      </c>
      <c r="V485" s="138">
        <v>11</v>
      </c>
      <c r="W485" s="138">
        <v>8</v>
      </c>
      <c r="X485" s="138">
        <v>34</v>
      </c>
      <c r="Y485" s="138">
        <v>15</v>
      </c>
      <c r="Z485" s="139">
        <v>69</v>
      </c>
      <c r="AA485" s="138">
        <v>1</v>
      </c>
      <c r="AB485" s="138">
        <v>11</v>
      </c>
      <c r="AC485" s="138">
        <v>7</v>
      </c>
      <c r="AD485" s="138">
        <v>30</v>
      </c>
      <c r="AE485" s="138">
        <v>12</v>
      </c>
      <c r="AF485" s="139">
        <v>61</v>
      </c>
      <c r="AG485" s="140">
        <v>340</v>
      </c>
    </row>
    <row r="486" spans="2:33" s="132" customFormat="1" ht="13.9" customHeight="1">
      <c r="B486" s="137" t="s">
        <v>89</v>
      </c>
      <c r="C486" s="138">
        <v>1</v>
      </c>
      <c r="D486" s="138">
        <v>11</v>
      </c>
      <c r="E486" s="138">
        <v>8</v>
      </c>
      <c r="F486" s="138">
        <v>38</v>
      </c>
      <c r="G486" s="138">
        <v>30</v>
      </c>
      <c r="H486" s="139">
        <v>88</v>
      </c>
      <c r="I486" s="138">
        <v>1</v>
      </c>
      <c r="J486" s="138">
        <v>11</v>
      </c>
      <c r="K486" s="138">
        <v>8</v>
      </c>
      <c r="L486" s="138">
        <v>38</v>
      </c>
      <c r="M486" s="138">
        <v>24</v>
      </c>
      <c r="N486" s="139">
        <v>82</v>
      </c>
      <c r="O486" s="138">
        <v>1</v>
      </c>
      <c r="P486" s="138">
        <v>11</v>
      </c>
      <c r="Q486" s="138">
        <v>8</v>
      </c>
      <c r="R486" s="138">
        <v>39</v>
      </c>
      <c r="S486" s="138">
        <v>21</v>
      </c>
      <c r="T486" s="139">
        <v>80</v>
      </c>
      <c r="U486" s="138">
        <v>1</v>
      </c>
      <c r="V486" s="138">
        <v>11</v>
      </c>
      <c r="W486" s="138">
        <v>8</v>
      </c>
      <c r="X486" s="138">
        <v>40</v>
      </c>
      <c r="Y486" s="138">
        <v>21</v>
      </c>
      <c r="Z486" s="139">
        <v>81</v>
      </c>
      <c r="AA486" s="138">
        <v>1</v>
      </c>
      <c r="AB486" s="138">
        <v>11</v>
      </c>
      <c r="AC486" s="138">
        <v>8</v>
      </c>
      <c r="AD486" s="138">
        <v>38</v>
      </c>
      <c r="AE486" s="138">
        <v>16</v>
      </c>
      <c r="AF486" s="139">
        <v>74</v>
      </c>
      <c r="AG486" s="140">
        <v>405</v>
      </c>
    </row>
    <row r="487" spans="2:33" s="132" customFormat="1" ht="13.9" customHeight="1">
      <c r="B487" s="137" t="s">
        <v>84</v>
      </c>
      <c r="C487" s="138"/>
      <c r="D487" s="138">
        <v>1</v>
      </c>
      <c r="E487" s="138"/>
      <c r="F487" s="138">
        <v>8</v>
      </c>
      <c r="G487" s="138"/>
      <c r="H487" s="139">
        <v>9</v>
      </c>
      <c r="I487" s="138"/>
      <c r="J487" s="138"/>
      <c r="K487" s="138"/>
      <c r="L487" s="138">
        <v>4</v>
      </c>
      <c r="M487" s="138"/>
      <c r="N487" s="139">
        <v>4</v>
      </c>
      <c r="O487" s="138"/>
      <c r="P487" s="138">
        <v>2</v>
      </c>
      <c r="Q487" s="138">
        <v>1</v>
      </c>
      <c r="R487" s="138">
        <v>6</v>
      </c>
      <c r="S487" s="138"/>
      <c r="T487" s="139">
        <v>9</v>
      </c>
      <c r="U487" s="138"/>
      <c r="V487" s="138"/>
      <c r="W487" s="138">
        <v>1</v>
      </c>
      <c r="X487" s="138">
        <v>2</v>
      </c>
      <c r="Y487" s="138"/>
      <c r="Z487" s="139">
        <v>3</v>
      </c>
      <c r="AA487" s="138"/>
      <c r="AB487" s="138"/>
      <c r="AC487" s="138"/>
      <c r="AD487" s="138">
        <v>6</v>
      </c>
      <c r="AE487" s="138"/>
      <c r="AF487" s="139">
        <v>6</v>
      </c>
      <c r="AG487" s="140">
        <v>31</v>
      </c>
    </row>
    <row r="488" spans="2:33" s="132" customFormat="1" ht="13.9" customHeight="1" thickBot="1">
      <c r="B488" s="137" t="s">
        <v>97</v>
      </c>
      <c r="C488" s="138">
        <v>1</v>
      </c>
      <c r="D488" s="138">
        <v>9</v>
      </c>
      <c r="E488" s="138">
        <v>6</v>
      </c>
      <c r="F488" s="138">
        <v>35</v>
      </c>
      <c r="G488" s="138">
        <v>19</v>
      </c>
      <c r="H488" s="139">
        <v>70</v>
      </c>
      <c r="I488" s="138">
        <v>1</v>
      </c>
      <c r="J488" s="138">
        <v>8</v>
      </c>
      <c r="K488" s="138">
        <v>8</v>
      </c>
      <c r="L488" s="138">
        <v>35</v>
      </c>
      <c r="M488" s="138">
        <v>18</v>
      </c>
      <c r="N488" s="139">
        <v>70</v>
      </c>
      <c r="O488" s="138">
        <v>1</v>
      </c>
      <c r="P488" s="138">
        <v>9</v>
      </c>
      <c r="Q488" s="138">
        <v>7</v>
      </c>
      <c r="R488" s="138">
        <v>35</v>
      </c>
      <c r="S488" s="138">
        <v>14</v>
      </c>
      <c r="T488" s="139">
        <v>66</v>
      </c>
      <c r="U488" s="138">
        <v>1</v>
      </c>
      <c r="V488" s="138">
        <v>6</v>
      </c>
      <c r="W488" s="138">
        <v>5</v>
      </c>
      <c r="X488" s="138">
        <v>37</v>
      </c>
      <c r="Y488" s="138">
        <v>16</v>
      </c>
      <c r="Z488" s="139">
        <v>65</v>
      </c>
      <c r="AA488" s="138">
        <v>1</v>
      </c>
      <c r="AB488" s="138">
        <v>8</v>
      </c>
      <c r="AC488" s="138">
        <v>6</v>
      </c>
      <c r="AD488" s="138">
        <v>33</v>
      </c>
      <c r="AE488" s="138">
        <v>18</v>
      </c>
      <c r="AF488" s="139">
        <v>66</v>
      </c>
      <c r="AG488" s="140">
        <v>337</v>
      </c>
    </row>
    <row r="489" spans="2:33" s="128" customFormat="1" ht="13.9" customHeight="1" thickBot="1">
      <c r="B489" s="129" t="s">
        <v>527</v>
      </c>
      <c r="C489" s="130">
        <v>1</v>
      </c>
      <c r="D489" s="130">
        <v>1</v>
      </c>
      <c r="E489" s="130"/>
      <c r="F489" s="130">
        <v>22</v>
      </c>
      <c r="G489" s="130">
        <v>2</v>
      </c>
      <c r="H489" s="131">
        <v>26</v>
      </c>
      <c r="I489" s="130"/>
      <c r="J489" s="130"/>
      <c r="K489" s="130">
        <v>3</v>
      </c>
      <c r="L489" s="130">
        <v>36</v>
      </c>
      <c r="M489" s="130">
        <v>3</v>
      </c>
      <c r="N489" s="131">
        <v>42</v>
      </c>
      <c r="O489" s="130"/>
      <c r="P489" s="130"/>
      <c r="Q489" s="130">
        <v>7</v>
      </c>
      <c r="R489" s="130">
        <v>32</v>
      </c>
      <c r="S489" s="130">
        <v>5</v>
      </c>
      <c r="T489" s="130">
        <v>44</v>
      </c>
      <c r="U489" s="130"/>
      <c r="V489" s="130">
        <v>1</v>
      </c>
      <c r="W489" s="130">
        <v>2</v>
      </c>
      <c r="X489" s="130">
        <v>29</v>
      </c>
      <c r="Y489" s="130">
        <v>1</v>
      </c>
      <c r="Z489" s="131">
        <v>33</v>
      </c>
      <c r="AA489" s="130"/>
      <c r="AB489" s="130">
        <v>2</v>
      </c>
      <c r="AC489" s="130">
        <v>3</v>
      </c>
      <c r="AD489" s="130">
        <v>22</v>
      </c>
      <c r="AE489" s="130">
        <v>1</v>
      </c>
      <c r="AF489" s="131">
        <v>28</v>
      </c>
      <c r="AG489" s="130">
        <v>173</v>
      </c>
    </row>
    <row r="490" spans="2:33" s="132" customFormat="1" ht="13.9" customHeight="1">
      <c r="B490" s="137" t="s">
        <v>96</v>
      </c>
      <c r="C490" s="138"/>
      <c r="D490" s="138"/>
      <c r="E490" s="138"/>
      <c r="F490" s="138"/>
      <c r="G490" s="138"/>
      <c r="H490" s="139"/>
      <c r="I490" s="138"/>
      <c r="J490" s="138"/>
      <c r="K490" s="138"/>
      <c r="L490" s="138">
        <v>1</v>
      </c>
      <c r="M490" s="138"/>
      <c r="N490" s="139">
        <v>1</v>
      </c>
      <c r="O490" s="138"/>
      <c r="P490" s="138"/>
      <c r="Q490" s="138"/>
      <c r="R490" s="138"/>
      <c r="S490" s="138"/>
      <c r="T490" s="139"/>
      <c r="U490" s="138"/>
      <c r="V490" s="138"/>
      <c r="W490" s="138"/>
      <c r="X490" s="138">
        <v>1</v>
      </c>
      <c r="Y490" s="138"/>
      <c r="Z490" s="139">
        <v>1</v>
      </c>
      <c r="AA490" s="138"/>
      <c r="AB490" s="138">
        <v>1</v>
      </c>
      <c r="AC490" s="138"/>
      <c r="AD490" s="138"/>
      <c r="AE490" s="138"/>
      <c r="AF490" s="139">
        <v>1</v>
      </c>
      <c r="AG490" s="140">
        <v>3</v>
      </c>
    </row>
    <row r="491" spans="2:33" s="132" customFormat="1" ht="13.9" customHeight="1">
      <c r="B491" s="137" t="s">
        <v>76</v>
      </c>
      <c r="C491" s="138"/>
      <c r="D491" s="138"/>
      <c r="E491" s="138"/>
      <c r="F491" s="138">
        <v>1</v>
      </c>
      <c r="G491" s="138"/>
      <c r="H491" s="139">
        <v>1</v>
      </c>
      <c r="I491" s="138"/>
      <c r="J491" s="138"/>
      <c r="K491" s="138">
        <v>1</v>
      </c>
      <c r="L491" s="138"/>
      <c r="M491" s="138"/>
      <c r="N491" s="139">
        <v>1</v>
      </c>
      <c r="O491" s="138"/>
      <c r="P491" s="138"/>
      <c r="Q491" s="138"/>
      <c r="R491" s="138"/>
      <c r="S491" s="138"/>
      <c r="T491" s="139"/>
      <c r="U491" s="138"/>
      <c r="V491" s="138"/>
      <c r="W491" s="138"/>
      <c r="X491" s="138"/>
      <c r="Y491" s="138"/>
      <c r="Z491" s="139"/>
      <c r="AA491" s="138"/>
      <c r="AB491" s="138"/>
      <c r="AC491" s="138"/>
      <c r="AD491" s="138">
        <v>1</v>
      </c>
      <c r="AE491" s="138"/>
      <c r="AF491" s="139">
        <v>1</v>
      </c>
      <c r="AG491" s="140">
        <v>3</v>
      </c>
    </row>
    <row r="492" spans="2:33" s="132" customFormat="1" ht="13.9" customHeight="1">
      <c r="B492" s="137" t="s">
        <v>101</v>
      </c>
      <c r="C492" s="138"/>
      <c r="D492" s="138">
        <v>1</v>
      </c>
      <c r="E492" s="138"/>
      <c r="F492" s="138"/>
      <c r="G492" s="138"/>
      <c r="H492" s="139">
        <v>1</v>
      </c>
      <c r="I492" s="138"/>
      <c r="J492" s="138"/>
      <c r="K492" s="138"/>
      <c r="L492" s="138">
        <v>1</v>
      </c>
      <c r="M492" s="138"/>
      <c r="N492" s="139">
        <v>1</v>
      </c>
      <c r="O492" s="138"/>
      <c r="P492" s="138"/>
      <c r="Q492" s="138"/>
      <c r="R492" s="138">
        <v>1</v>
      </c>
      <c r="S492" s="138"/>
      <c r="T492" s="139">
        <v>1</v>
      </c>
      <c r="U492" s="138"/>
      <c r="V492" s="138"/>
      <c r="W492" s="138"/>
      <c r="X492" s="138"/>
      <c r="Y492" s="138"/>
      <c r="Z492" s="139"/>
      <c r="AA492" s="138"/>
      <c r="AB492" s="138"/>
      <c r="AC492" s="138"/>
      <c r="AD492" s="138">
        <v>2</v>
      </c>
      <c r="AE492" s="138"/>
      <c r="AF492" s="139">
        <v>2</v>
      </c>
      <c r="AG492" s="140">
        <v>5</v>
      </c>
    </row>
    <row r="493" spans="2:33" s="132" customFormat="1" ht="13.9" customHeight="1">
      <c r="B493" s="137" t="s">
        <v>77</v>
      </c>
      <c r="C493" s="138"/>
      <c r="D493" s="138"/>
      <c r="E493" s="138"/>
      <c r="F493" s="138">
        <v>1</v>
      </c>
      <c r="G493" s="138"/>
      <c r="H493" s="139">
        <v>1</v>
      </c>
      <c r="I493" s="138"/>
      <c r="J493" s="138"/>
      <c r="K493" s="138"/>
      <c r="L493" s="138"/>
      <c r="M493" s="138"/>
      <c r="N493" s="139"/>
      <c r="O493" s="138"/>
      <c r="P493" s="138"/>
      <c r="Q493" s="138"/>
      <c r="R493" s="138">
        <v>1</v>
      </c>
      <c r="S493" s="138"/>
      <c r="T493" s="139">
        <v>1</v>
      </c>
      <c r="U493" s="138"/>
      <c r="V493" s="138"/>
      <c r="W493" s="138"/>
      <c r="X493" s="138"/>
      <c r="Y493" s="138"/>
      <c r="Z493" s="139"/>
      <c r="AA493" s="138"/>
      <c r="AB493" s="138"/>
      <c r="AC493" s="138"/>
      <c r="AD493" s="138"/>
      <c r="AE493" s="138"/>
      <c r="AF493" s="139"/>
      <c r="AG493" s="140">
        <v>2</v>
      </c>
    </row>
    <row r="494" spans="2:33" s="132" customFormat="1" ht="13.9" customHeight="1">
      <c r="B494" s="137" t="s">
        <v>87</v>
      </c>
      <c r="C494" s="138"/>
      <c r="D494" s="138"/>
      <c r="E494" s="138"/>
      <c r="F494" s="138"/>
      <c r="G494" s="138"/>
      <c r="H494" s="139"/>
      <c r="I494" s="138"/>
      <c r="J494" s="138"/>
      <c r="K494" s="138"/>
      <c r="L494" s="138"/>
      <c r="M494" s="138"/>
      <c r="N494" s="139"/>
      <c r="O494" s="138"/>
      <c r="P494" s="138"/>
      <c r="Q494" s="138"/>
      <c r="R494" s="138"/>
      <c r="S494" s="138"/>
      <c r="T494" s="139"/>
      <c r="U494" s="138"/>
      <c r="V494" s="138">
        <v>1</v>
      </c>
      <c r="W494" s="138"/>
      <c r="X494" s="138"/>
      <c r="Y494" s="138"/>
      <c r="Z494" s="139">
        <v>1</v>
      </c>
      <c r="AA494" s="138"/>
      <c r="AB494" s="138"/>
      <c r="AC494" s="138"/>
      <c r="AD494" s="138"/>
      <c r="AE494" s="138"/>
      <c r="AF494" s="139"/>
      <c r="AG494" s="140">
        <v>1</v>
      </c>
    </row>
    <row r="495" spans="2:33" s="132" customFormat="1" ht="13.9" customHeight="1">
      <c r="B495" s="137" t="s">
        <v>98</v>
      </c>
      <c r="C495" s="138">
        <v>1</v>
      </c>
      <c r="D495" s="138"/>
      <c r="E495" s="138"/>
      <c r="F495" s="138">
        <v>1</v>
      </c>
      <c r="G495" s="138"/>
      <c r="H495" s="139">
        <v>2</v>
      </c>
      <c r="I495" s="138"/>
      <c r="J495" s="138"/>
      <c r="K495" s="138"/>
      <c r="L495" s="138"/>
      <c r="M495" s="138">
        <v>1</v>
      </c>
      <c r="N495" s="139">
        <v>1</v>
      </c>
      <c r="O495" s="138"/>
      <c r="P495" s="138"/>
      <c r="Q495" s="138">
        <v>1</v>
      </c>
      <c r="R495" s="138">
        <v>2</v>
      </c>
      <c r="S495" s="138">
        <v>1</v>
      </c>
      <c r="T495" s="139">
        <v>4</v>
      </c>
      <c r="U495" s="138"/>
      <c r="V495" s="138"/>
      <c r="W495" s="138"/>
      <c r="X495" s="138">
        <v>2</v>
      </c>
      <c r="Y495" s="138"/>
      <c r="Z495" s="139">
        <v>2</v>
      </c>
      <c r="AA495" s="138"/>
      <c r="AB495" s="138"/>
      <c r="AC495" s="138"/>
      <c r="AD495" s="138"/>
      <c r="AE495" s="138"/>
      <c r="AF495" s="139"/>
      <c r="AG495" s="140">
        <v>9</v>
      </c>
    </row>
    <row r="496" spans="2:33" s="132" customFormat="1" ht="13.9" customHeight="1">
      <c r="B496" s="137" t="s">
        <v>92</v>
      </c>
      <c r="C496" s="138"/>
      <c r="D496" s="138"/>
      <c r="E496" s="138"/>
      <c r="F496" s="138">
        <v>1</v>
      </c>
      <c r="G496" s="138"/>
      <c r="H496" s="139">
        <v>1</v>
      </c>
      <c r="I496" s="138"/>
      <c r="J496" s="138"/>
      <c r="K496" s="138"/>
      <c r="L496" s="138">
        <v>1</v>
      </c>
      <c r="M496" s="138"/>
      <c r="N496" s="139">
        <v>1</v>
      </c>
      <c r="O496" s="138"/>
      <c r="P496" s="138"/>
      <c r="Q496" s="138">
        <v>1</v>
      </c>
      <c r="R496" s="138">
        <v>6</v>
      </c>
      <c r="S496" s="138">
        <v>1</v>
      </c>
      <c r="T496" s="139">
        <v>8</v>
      </c>
      <c r="U496" s="138"/>
      <c r="V496" s="138"/>
      <c r="W496" s="138"/>
      <c r="X496" s="138"/>
      <c r="Y496" s="138"/>
      <c r="Z496" s="139"/>
      <c r="AA496" s="138"/>
      <c r="AB496" s="138"/>
      <c r="AC496" s="138"/>
      <c r="AD496" s="138">
        <v>3</v>
      </c>
      <c r="AE496" s="138"/>
      <c r="AF496" s="139">
        <v>3</v>
      </c>
      <c r="AG496" s="140">
        <v>13</v>
      </c>
    </row>
    <row r="497" spans="2:33" s="132" customFormat="1" ht="13.9" customHeight="1">
      <c r="B497" s="137" t="s">
        <v>93</v>
      </c>
      <c r="C497" s="138"/>
      <c r="D497" s="138"/>
      <c r="E497" s="138"/>
      <c r="F497" s="138"/>
      <c r="G497" s="138"/>
      <c r="H497" s="139"/>
      <c r="I497" s="138"/>
      <c r="J497" s="138"/>
      <c r="K497" s="138"/>
      <c r="L497" s="138">
        <v>1</v>
      </c>
      <c r="M497" s="138"/>
      <c r="N497" s="139">
        <v>1</v>
      </c>
      <c r="O497" s="138"/>
      <c r="P497" s="138"/>
      <c r="Q497" s="138">
        <v>1</v>
      </c>
      <c r="R497" s="138"/>
      <c r="S497" s="138"/>
      <c r="T497" s="139">
        <v>1</v>
      </c>
      <c r="U497" s="138"/>
      <c r="V497" s="138"/>
      <c r="W497" s="138">
        <v>1</v>
      </c>
      <c r="X497" s="138"/>
      <c r="Y497" s="138"/>
      <c r="Z497" s="139">
        <v>1</v>
      </c>
      <c r="AA497" s="138"/>
      <c r="AB497" s="138"/>
      <c r="AC497" s="138"/>
      <c r="AD497" s="138"/>
      <c r="AE497" s="138"/>
      <c r="AF497" s="139"/>
      <c r="AG497" s="140">
        <v>3</v>
      </c>
    </row>
    <row r="498" spans="2:33" s="132" customFormat="1" ht="13.9" customHeight="1">
      <c r="B498" s="137" t="s">
        <v>102</v>
      </c>
      <c r="C498" s="138"/>
      <c r="D498" s="138"/>
      <c r="E498" s="138"/>
      <c r="F498" s="138"/>
      <c r="G498" s="138"/>
      <c r="H498" s="139"/>
      <c r="I498" s="138"/>
      <c r="J498" s="138"/>
      <c r="K498" s="138"/>
      <c r="L498" s="138"/>
      <c r="M498" s="138">
        <v>1</v>
      </c>
      <c r="N498" s="139">
        <v>1</v>
      </c>
      <c r="O498" s="138"/>
      <c r="P498" s="138"/>
      <c r="Q498" s="138"/>
      <c r="R498" s="138"/>
      <c r="S498" s="138"/>
      <c r="T498" s="139"/>
      <c r="U498" s="138"/>
      <c r="V498" s="138"/>
      <c r="W498" s="138"/>
      <c r="X498" s="138"/>
      <c r="Y498" s="138"/>
      <c r="Z498" s="139"/>
      <c r="AA498" s="138"/>
      <c r="AB498" s="138"/>
      <c r="AC498" s="138"/>
      <c r="AD498" s="138"/>
      <c r="AE498" s="138"/>
      <c r="AF498" s="139"/>
      <c r="AG498" s="140">
        <v>1</v>
      </c>
    </row>
    <row r="499" spans="2:33" s="132" customFormat="1" ht="13.9" customHeight="1">
      <c r="B499" s="137" t="s">
        <v>82</v>
      </c>
      <c r="C499" s="138"/>
      <c r="D499" s="138"/>
      <c r="E499" s="138"/>
      <c r="F499" s="138">
        <v>1</v>
      </c>
      <c r="G499" s="138"/>
      <c r="H499" s="139">
        <v>1</v>
      </c>
      <c r="I499" s="138"/>
      <c r="J499" s="138"/>
      <c r="K499" s="138"/>
      <c r="L499" s="138">
        <v>1</v>
      </c>
      <c r="M499" s="138"/>
      <c r="N499" s="139">
        <v>1</v>
      </c>
      <c r="O499" s="138"/>
      <c r="P499" s="138"/>
      <c r="Q499" s="138"/>
      <c r="R499" s="138">
        <v>1</v>
      </c>
      <c r="S499" s="138"/>
      <c r="T499" s="139">
        <v>1</v>
      </c>
      <c r="U499" s="138"/>
      <c r="V499" s="138"/>
      <c r="W499" s="138"/>
      <c r="X499" s="138"/>
      <c r="Y499" s="138"/>
      <c r="Z499" s="139"/>
      <c r="AA499" s="138"/>
      <c r="AB499" s="138">
        <v>1</v>
      </c>
      <c r="AC499" s="138"/>
      <c r="AD499" s="138"/>
      <c r="AE499" s="138"/>
      <c r="AF499" s="139">
        <v>1</v>
      </c>
      <c r="AG499" s="140">
        <v>4</v>
      </c>
    </row>
    <row r="500" spans="2:33" s="132" customFormat="1" ht="13.9" customHeight="1">
      <c r="B500" s="137" t="s">
        <v>85</v>
      </c>
      <c r="C500" s="138"/>
      <c r="D500" s="138"/>
      <c r="E500" s="138"/>
      <c r="F500" s="138"/>
      <c r="G500" s="138"/>
      <c r="H500" s="139"/>
      <c r="I500" s="138"/>
      <c r="J500" s="138"/>
      <c r="K500" s="138"/>
      <c r="L500" s="138"/>
      <c r="M500" s="138"/>
      <c r="N500" s="139"/>
      <c r="O500" s="138"/>
      <c r="P500" s="138"/>
      <c r="Q500" s="138"/>
      <c r="R500" s="138"/>
      <c r="S500" s="138"/>
      <c r="T500" s="139"/>
      <c r="U500" s="138"/>
      <c r="V500" s="138"/>
      <c r="W500" s="138"/>
      <c r="X500" s="138">
        <v>2</v>
      </c>
      <c r="Y500" s="138"/>
      <c r="Z500" s="139">
        <v>2</v>
      </c>
      <c r="AA500" s="138"/>
      <c r="AB500" s="138"/>
      <c r="AC500" s="138"/>
      <c r="AD500" s="138">
        <v>1</v>
      </c>
      <c r="AE500" s="138"/>
      <c r="AF500" s="139">
        <v>1</v>
      </c>
      <c r="AG500" s="140">
        <v>3</v>
      </c>
    </row>
    <row r="501" spans="2:33" s="132" customFormat="1" ht="13.9" customHeight="1">
      <c r="B501" s="137" t="s">
        <v>80</v>
      </c>
      <c r="C501" s="138"/>
      <c r="D501" s="138"/>
      <c r="E501" s="138"/>
      <c r="F501" s="138">
        <v>1</v>
      </c>
      <c r="G501" s="138"/>
      <c r="H501" s="139">
        <v>1</v>
      </c>
      <c r="I501" s="138"/>
      <c r="J501" s="138"/>
      <c r="K501" s="138"/>
      <c r="L501" s="138"/>
      <c r="M501" s="138"/>
      <c r="N501" s="139"/>
      <c r="O501" s="138"/>
      <c r="P501" s="138"/>
      <c r="Q501" s="138"/>
      <c r="R501" s="138">
        <v>1</v>
      </c>
      <c r="S501" s="138"/>
      <c r="T501" s="139">
        <v>1</v>
      </c>
      <c r="U501" s="138"/>
      <c r="V501" s="138"/>
      <c r="W501" s="138"/>
      <c r="X501" s="138"/>
      <c r="Y501" s="138"/>
      <c r="Z501" s="139"/>
      <c r="AA501" s="138"/>
      <c r="AB501" s="138"/>
      <c r="AC501" s="138"/>
      <c r="AD501" s="138"/>
      <c r="AE501" s="138"/>
      <c r="AF501" s="139"/>
      <c r="AG501" s="140">
        <v>2</v>
      </c>
    </row>
    <row r="502" spans="2:33" s="132" customFormat="1" ht="13.9" customHeight="1">
      <c r="B502" s="137" t="s">
        <v>105</v>
      </c>
      <c r="C502" s="138"/>
      <c r="D502" s="138"/>
      <c r="E502" s="138"/>
      <c r="F502" s="138"/>
      <c r="G502" s="138"/>
      <c r="H502" s="139"/>
      <c r="I502" s="138"/>
      <c r="J502" s="138"/>
      <c r="K502" s="138"/>
      <c r="L502" s="138"/>
      <c r="M502" s="138"/>
      <c r="N502" s="139"/>
      <c r="O502" s="138"/>
      <c r="P502" s="138"/>
      <c r="Q502" s="138"/>
      <c r="R502" s="138">
        <v>3</v>
      </c>
      <c r="S502" s="138"/>
      <c r="T502" s="139">
        <v>3</v>
      </c>
      <c r="U502" s="138"/>
      <c r="V502" s="138"/>
      <c r="W502" s="138"/>
      <c r="X502" s="138"/>
      <c r="Y502" s="138"/>
      <c r="Z502" s="139"/>
      <c r="AA502" s="138"/>
      <c r="AB502" s="138"/>
      <c r="AC502" s="138"/>
      <c r="AD502" s="138"/>
      <c r="AE502" s="138"/>
      <c r="AF502" s="139"/>
      <c r="AG502" s="140">
        <v>3</v>
      </c>
    </row>
    <row r="503" spans="2:33" s="132" customFormat="1" ht="13.9" customHeight="1">
      <c r="B503" s="137" t="s">
        <v>100</v>
      </c>
      <c r="C503" s="138"/>
      <c r="D503" s="138"/>
      <c r="E503" s="138"/>
      <c r="F503" s="138"/>
      <c r="G503" s="138"/>
      <c r="H503" s="139"/>
      <c r="I503" s="138"/>
      <c r="J503" s="138"/>
      <c r="K503" s="138"/>
      <c r="L503" s="138">
        <v>3</v>
      </c>
      <c r="M503" s="138"/>
      <c r="N503" s="139">
        <v>3</v>
      </c>
      <c r="O503" s="138"/>
      <c r="P503" s="138"/>
      <c r="Q503" s="138"/>
      <c r="R503" s="138"/>
      <c r="S503" s="138"/>
      <c r="T503" s="139"/>
      <c r="U503" s="138"/>
      <c r="V503" s="138"/>
      <c r="W503" s="138"/>
      <c r="X503" s="138"/>
      <c r="Y503" s="138"/>
      <c r="Z503" s="139"/>
      <c r="AA503" s="138"/>
      <c r="AB503" s="138"/>
      <c r="AC503" s="138"/>
      <c r="AD503" s="138"/>
      <c r="AE503" s="138"/>
      <c r="AF503" s="139"/>
      <c r="AG503" s="140">
        <v>3</v>
      </c>
    </row>
    <row r="504" spans="2:33" s="132" customFormat="1" ht="13.9" customHeight="1">
      <c r="B504" s="137" t="s">
        <v>81</v>
      </c>
      <c r="C504" s="138"/>
      <c r="D504" s="138"/>
      <c r="E504" s="138"/>
      <c r="F504" s="138"/>
      <c r="G504" s="138"/>
      <c r="H504" s="139"/>
      <c r="I504" s="138"/>
      <c r="J504" s="138"/>
      <c r="K504" s="138"/>
      <c r="L504" s="138"/>
      <c r="M504" s="138"/>
      <c r="N504" s="139"/>
      <c r="O504" s="138"/>
      <c r="P504" s="138"/>
      <c r="Q504" s="138"/>
      <c r="R504" s="138">
        <v>1</v>
      </c>
      <c r="S504" s="138"/>
      <c r="T504" s="139">
        <v>1</v>
      </c>
      <c r="U504" s="138"/>
      <c r="V504" s="138"/>
      <c r="W504" s="138"/>
      <c r="X504" s="138"/>
      <c r="Y504" s="138"/>
      <c r="Z504" s="139"/>
      <c r="AA504" s="138"/>
      <c r="AB504" s="138"/>
      <c r="AC504" s="138"/>
      <c r="AD504" s="138"/>
      <c r="AE504" s="138"/>
      <c r="AF504" s="139"/>
      <c r="AG504" s="140">
        <v>1</v>
      </c>
    </row>
    <row r="505" spans="2:33" s="132" customFormat="1" ht="13.9" customHeight="1">
      <c r="B505" s="137" t="s">
        <v>95</v>
      </c>
      <c r="C505" s="138"/>
      <c r="D505" s="138"/>
      <c r="E505" s="138"/>
      <c r="F505" s="138">
        <v>1</v>
      </c>
      <c r="G505" s="138"/>
      <c r="H505" s="139">
        <v>1</v>
      </c>
      <c r="I505" s="138"/>
      <c r="J505" s="138"/>
      <c r="K505" s="138"/>
      <c r="L505" s="138">
        <v>3</v>
      </c>
      <c r="M505" s="138"/>
      <c r="N505" s="139">
        <v>3</v>
      </c>
      <c r="O505" s="138"/>
      <c r="P505" s="138"/>
      <c r="Q505" s="138"/>
      <c r="R505" s="138">
        <v>2</v>
      </c>
      <c r="S505" s="138"/>
      <c r="T505" s="139">
        <v>2</v>
      </c>
      <c r="U505" s="138"/>
      <c r="V505" s="138"/>
      <c r="W505" s="138"/>
      <c r="X505" s="138"/>
      <c r="Y505" s="138"/>
      <c r="Z505" s="139"/>
      <c r="AA505" s="138"/>
      <c r="AB505" s="138"/>
      <c r="AC505" s="138"/>
      <c r="AD505" s="138">
        <v>1</v>
      </c>
      <c r="AE505" s="138"/>
      <c r="AF505" s="139">
        <v>1</v>
      </c>
      <c r="AG505" s="140">
        <v>7</v>
      </c>
    </row>
    <row r="506" spans="2:33" s="132" customFormat="1" ht="13.9" customHeight="1">
      <c r="B506" s="137" t="s">
        <v>104</v>
      </c>
      <c r="C506" s="138"/>
      <c r="D506" s="138"/>
      <c r="E506" s="138"/>
      <c r="F506" s="138"/>
      <c r="G506" s="138"/>
      <c r="H506" s="139"/>
      <c r="I506" s="138"/>
      <c r="J506" s="138"/>
      <c r="K506" s="138"/>
      <c r="L506" s="138">
        <v>4</v>
      </c>
      <c r="M506" s="138"/>
      <c r="N506" s="139">
        <v>4</v>
      </c>
      <c r="O506" s="138"/>
      <c r="P506" s="138"/>
      <c r="Q506" s="138"/>
      <c r="R506" s="138"/>
      <c r="S506" s="138"/>
      <c r="T506" s="139"/>
      <c r="U506" s="138"/>
      <c r="V506" s="138"/>
      <c r="W506" s="138"/>
      <c r="X506" s="138"/>
      <c r="Y506" s="138"/>
      <c r="Z506" s="139"/>
      <c r="AA506" s="138"/>
      <c r="AB506" s="138"/>
      <c r="AC506" s="138"/>
      <c r="AD506" s="138"/>
      <c r="AE506" s="138"/>
      <c r="AF506" s="139"/>
      <c r="AG506" s="140">
        <v>4</v>
      </c>
    </row>
    <row r="507" spans="2:33" s="132" customFormat="1" ht="13.9" customHeight="1">
      <c r="B507" s="137" t="s">
        <v>90</v>
      </c>
      <c r="C507" s="138"/>
      <c r="D507" s="138"/>
      <c r="E507" s="138"/>
      <c r="F507" s="138">
        <v>1</v>
      </c>
      <c r="G507" s="138"/>
      <c r="H507" s="139">
        <v>1</v>
      </c>
      <c r="I507" s="138"/>
      <c r="J507" s="138"/>
      <c r="K507" s="138"/>
      <c r="L507" s="138"/>
      <c r="M507" s="138"/>
      <c r="N507" s="139"/>
      <c r="O507" s="138"/>
      <c r="P507" s="138"/>
      <c r="Q507" s="138"/>
      <c r="R507" s="138"/>
      <c r="S507" s="138"/>
      <c r="T507" s="139"/>
      <c r="U507" s="138"/>
      <c r="V507" s="138"/>
      <c r="W507" s="138"/>
      <c r="X507" s="138">
        <v>1</v>
      </c>
      <c r="Y507" s="138"/>
      <c r="Z507" s="139">
        <v>1</v>
      </c>
      <c r="AA507" s="138"/>
      <c r="AB507" s="138"/>
      <c r="AC507" s="138"/>
      <c r="AD507" s="138">
        <v>2</v>
      </c>
      <c r="AE507" s="138"/>
      <c r="AF507" s="139">
        <v>2</v>
      </c>
      <c r="AG507" s="140">
        <v>4</v>
      </c>
    </row>
    <row r="508" spans="2:33" s="132" customFormat="1" ht="13.9" customHeight="1">
      <c r="B508" s="137" t="s">
        <v>88</v>
      </c>
      <c r="C508" s="138"/>
      <c r="D508" s="138"/>
      <c r="E508" s="138"/>
      <c r="F508" s="138"/>
      <c r="G508" s="138"/>
      <c r="H508" s="139"/>
      <c r="I508" s="138"/>
      <c r="J508" s="138"/>
      <c r="K508" s="138"/>
      <c r="L508" s="138"/>
      <c r="M508" s="138">
        <v>1</v>
      </c>
      <c r="N508" s="139">
        <v>1</v>
      </c>
      <c r="O508" s="138"/>
      <c r="P508" s="138"/>
      <c r="Q508" s="138"/>
      <c r="R508" s="138"/>
      <c r="S508" s="138"/>
      <c r="T508" s="139"/>
      <c r="U508" s="138"/>
      <c r="V508" s="138"/>
      <c r="W508" s="138"/>
      <c r="X508" s="138">
        <v>2</v>
      </c>
      <c r="Y508" s="138"/>
      <c r="Z508" s="139">
        <v>2</v>
      </c>
      <c r="AA508" s="138"/>
      <c r="AB508" s="138"/>
      <c r="AC508" s="138"/>
      <c r="AD508" s="138"/>
      <c r="AE508" s="138"/>
      <c r="AF508" s="139"/>
      <c r="AG508" s="140">
        <v>3</v>
      </c>
    </row>
    <row r="509" spans="2:33" s="132" customFormat="1" ht="13.9" customHeight="1">
      <c r="B509" s="137" t="s">
        <v>79</v>
      </c>
      <c r="C509" s="138"/>
      <c r="D509" s="138"/>
      <c r="E509" s="138"/>
      <c r="F509" s="138"/>
      <c r="G509" s="138"/>
      <c r="H509" s="139"/>
      <c r="I509" s="138"/>
      <c r="J509" s="138"/>
      <c r="K509" s="138"/>
      <c r="L509" s="138">
        <v>1</v>
      </c>
      <c r="M509" s="138"/>
      <c r="N509" s="139">
        <v>1</v>
      </c>
      <c r="O509" s="138"/>
      <c r="P509" s="138"/>
      <c r="Q509" s="138"/>
      <c r="R509" s="138"/>
      <c r="S509" s="138"/>
      <c r="T509" s="139"/>
      <c r="U509" s="138"/>
      <c r="V509" s="138"/>
      <c r="W509" s="138"/>
      <c r="X509" s="138">
        <v>1</v>
      </c>
      <c r="Y509" s="138"/>
      <c r="Z509" s="139">
        <v>1</v>
      </c>
      <c r="AA509" s="138"/>
      <c r="AB509" s="138"/>
      <c r="AC509" s="138"/>
      <c r="AD509" s="138">
        <v>1</v>
      </c>
      <c r="AE509" s="138"/>
      <c r="AF509" s="139">
        <v>1</v>
      </c>
      <c r="AG509" s="140">
        <v>3</v>
      </c>
    </row>
    <row r="510" spans="2:33" s="132" customFormat="1" ht="13.9" customHeight="1">
      <c r="B510" s="137" t="s">
        <v>84</v>
      </c>
      <c r="C510" s="138"/>
      <c r="D510" s="138"/>
      <c r="E510" s="138"/>
      <c r="F510" s="138"/>
      <c r="G510" s="138"/>
      <c r="H510" s="139"/>
      <c r="I510" s="138"/>
      <c r="J510" s="138"/>
      <c r="K510" s="138"/>
      <c r="L510" s="138">
        <v>3</v>
      </c>
      <c r="M510" s="138"/>
      <c r="N510" s="139">
        <v>3</v>
      </c>
      <c r="O510" s="138"/>
      <c r="P510" s="138"/>
      <c r="Q510" s="138"/>
      <c r="R510" s="138">
        <v>2</v>
      </c>
      <c r="S510" s="138"/>
      <c r="T510" s="139">
        <v>2</v>
      </c>
      <c r="U510" s="138"/>
      <c r="V510" s="138"/>
      <c r="W510" s="138"/>
      <c r="X510" s="138">
        <v>3</v>
      </c>
      <c r="Y510" s="138"/>
      <c r="Z510" s="139">
        <v>3</v>
      </c>
      <c r="AA510" s="138"/>
      <c r="AB510" s="138"/>
      <c r="AC510" s="138">
        <v>1</v>
      </c>
      <c r="AD510" s="138"/>
      <c r="AE510" s="138"/>
      <c r="AF510" s="139">
        <v>1</v>
      </c>
      <c r="AG510" s="140">
        <v>9</v>
      </c>
    </row>
    <row r="511" spans="2:33" s="132" customFormat="1" ht="13.9" customHeight="1" thickBot="1">
      <c r="B511" s="137" t="s">
        <v>97</v>
      </c>
      <c r="C511" s="138"/>
      <c r="D511" s="138"/>
      <c r="E511" s="138"/>
      <c r="F511" s="138">
        <v>14</v>
      </c>
      <c r="G511" s="138">
        <v>2</v>
      </c>
      <c r="H511" s="139">
        <v>16</v>
      </c>
      <c r="I511" s="138"/>
      <c r="J511" s="138"/>
      <c r="K511" s="138">
        <v>2</v>
      </c>
      <c r="L511" s="138">
        <v>17</v>
      </c>
      <c r="M511" s="138"/>
      <c r="N511" s="139">
        <v>19</v>
      </c>
      <c r="O511" s="138"/>
      <c r="P511" s="138"/>
      <c r="Q511" s="138">
        <v>4</v>
      </c>
      <c r="R511" s="138">
        <v>12</v>
      </c>
      <c r="S511" s="138">
        <v>3</v>
      </c>
      <c r="T511" s="139">
        <v>19</v>
      </c>
      <c r="U511" s="138"/>
      <c r="V511" s="138"/>
      <c r="W511" s="138">
        <v>1</v>
      </c>
      <c r="X511" s="138">
        <v>17</v>
      </c>
      <c r="Y511" s="138">
        <v>1</v>
      </c>
      <c r="Z511" s="139">
        <v>19</v>
      </c>
      <c r="AA511" s="138"/>
      <c r="AB511" s="138"/>
      <c r="AC511" s="138">
        <v>2</v>
      </c>
      <c r="AD511" s="138">
        <v>11</v>
      </c>
      <c r="AE511" s="138">
        <v>1</v>
      </c>
      <c r="AF511" s="139">
        <v>14</v>
      </c>
      <c r="AG511" s="140">
        <v>87</v>
      </c>
    </row>
    <row r="512" spans="2:33" s="128" customFormat="1" ht="13.9" customHeight="1" thickBot="1">
      <c r="B512" s="129" t="s">
        <v>528</v>
      </c>
      <c r="C512" s="130">
        <v>1</v>
      </c>
      <c r="D512" s="130">
        <v>1</v>
      </c>
      <c r="E512" s="130">
        <v>2</v>
      </c>
      <c r="F512" s="130">
        <v>7</v>
      </c>
      <c r="G512" s="130">
        <v>1</v>
      </c>
      <c r="H512" s="131">
        <v>12</v>
      </c>
      <c r="I512" s="130"/>
      <c r="J512" s="130"/>
      <c r="K512" s="130">
        <v>2</v>
      </c>
      <c r="L512" s="130">
        <v>4</v>
      </c>
      <c r="M512" s="130">
        <v>2</v>
      </c>
      <c r="N512" s="131">
        <v>8</v>
      </c>
      <c r="O512" s="130"/>
      <c r="P512" s="130">
        <v>1</v>
      </c>
      <c r="Q512" s="130"/>
      <c r="R512" s="130">
        <v>3</v>
      </c>
      <c r="S512" s="130">
        <v>2</v>
      </c>
      <c r="T512" s="130">
        <v>6</v>
      </c>
      <c r="U512" s="130">
        <v>1</v>
      </c>
      <c r="V512" s="130"/>
      <c r="W512" s="130"/>
      <c r="X512" s="130">
        <v>6</v>
      </c>
      <c r="Y512" s="130"/>
      <c r="Z512" s="131">
        <v>7</v>
      </c>
      <c r="AA512" s="130"/>
      <c r="AB512" s="130"/>
      <c r="AC512" s="130"/>
      <c r="AD512" s="130">
        <v>1</v>
      </c>
      <c r="AE512" s="130"/>
      <c r="AF512" s="131">
        <v>1</v>
      </c>
      <c r="AG512" s="130">
        <v>34</v>
      </c>
    </row>
    <row r="513" spans="2:33" s="132" customFormat="1" ht="13.9" customHeight="1">
      <c r="B513" s="137" t="s">
        <v>86</v>
      </c>
      <c r="C513" s="138"/>
      <c r="D513" s="138"/>
      <c r="E513" s="138"/>
      <c r="F513" s="138"/>
      <c r="G513" s="138"/>
      <c r="H513" s="139"/>
      <c r="I513" s="138"/>
      <c r="J513" s="138"/>
      <c r="K513" s="138"/>
      <c r="L513" s="138"/>
      <c r="M513" s="138"/>
      <c r="N513" s="139"/>
      <c r="O513" s="138"/>
      <c r="P513" s="138"/>
      <c r="Q513" s="138"/>
      <c r="R513" s="138">
        <v>2</v>
      </c>
      <c r="S513" s="138"/>
      <c r="T513" s="139">
        <v>2</v>
      </c>
      <c r="U513" s="138"/>
      <c r="V513" s="138"/>
      <c r="W513" s="138"/>
      <c r="X513" s="138">
        <v>2</v>
      </c>
      <c r="Y513" s="138"/>
      <c r="Z513" s="139">
        <v>2</v>
      </c>
      <c r="AA513" s="138"/>
      <c r="AB513" s="138"/>
      <c r="AC513" s="138"/>
      <c r="AD513" s="138"/>
      <c r="AE513" s="138"/>
      <c r="AF513" s="139"/>
      <c r="AG513" s="140">
        <v>4</v>
      </c>
    </row>
    <row r="514" spans="2:33" s="132" customFormat="1" ht="13.9" customHeight="1">
      <c r="B514" s="137" t="s">
        <v>87</v>
      </c>
      <c r="C514" s="138">
        <v>1</v>
      </c>
      <c r="D514" s="138"/>
      <c r="E514" s="138"/>
      <c r="F514" s="138">
        <v>1</v>
      </c>
      <c r="G514" s="138"/>
      <c r="H514" s="139">
        <v>2</v>
      </c>
      <c r="I514" s="138"/>
      <c r="J514" s="138"/>
      <c r="K514" s="138">
        <v>1</v>
      </c>
      <c r="L514" s="138"/>
      <c r="M514" s="138">
        <v>1</v>
      </c>
      <c r="N514" s="139">
        <v>2</v>
      </c>
      <c r="O514" s="138"/>
      <c r="P514" s="138"/>
      <c r="Q514" s="138"/>
      <c r="R514" s="138">
        <v>1</v>
      </c>
      <c r="S514" s="138"/>
      <c r="T514" s="139">
        <v>1</v>
      </c>
      <c r="U514" s="138"/>
      <c r="V514" s="138"/>
      <c r="W514" s="138"/>
      <c r="X514" s="138">
        <v>1</v>
      </c>
      <c r="Y514" s="138"/>
      <c r="Z514" s="139">
        <v>1</v>
      </c>
      <c r="AA514" s="138"/>
      <c r="AB514" s="138"/>
      <c r="AC514" s="138"/>
      <c r="AD514" s="138"/>
      <c r="AE514" s="138"/>
      <c r="AF514" s="139"/>
      <c r="AG514" s="140">
        <v>6</v>
      </c>
    </row>
    <row r="515" spans="2:33" s="132" customFormat="1" ht="13.9" customHeight="1">
      <c r="B515" s="137" t="s">
        <v>98</v>
      </c>
      <c r="C515" s="138"/>
      <c r="D515" s="138"/>
      <c r="E515" s="138">
        <v>1</v>
      </c>
      <c r="F515" s="138">
        <v>1</v>
      </c>
      <c r="G515" s="138"/>
      <c r="H515" s="139">
        <v>2</v>
      </c>
      <c r="I515" s="138"/>
      <c r="J515" s="138"/>
      <c r="K515" s="138"/>
      <c r="L515" s="138">
        <v>1</v>
      </c>
      <c r="M515" s="138"/>
      <c r="N515" s="139">
        <v>1</v>
      </c>
      <c r="O515" s="138"/>
      <c r="P515" s="138"/>
      <c r="Q515" s="138"/>
      <c r="R515" s="138"/>
      <c r="S515" s="138"/>
      <c r="T515" s="139"/>
      <c r="U515" s="138"/>
      <c r="V515" s="138"/>
      <c r="W515" s="138"/>
      <c r="X515" s="138">
        <v>1</v>
      </c>
      <c r="Y515" s="138"/>
      <c r="Z515" s="139">
        <v>1</v>
      </c>
      <c r="AA515" s="138"/>
      <c r="AB515" s="138"/>
      <c r="AC515" s="138"/>
      <c r="AD515" s="138"/>
      <c r="AE515" s="138"/>
      <c r="AF515" s="139"/>
      <c r="AG515" s="140">
        <v>4</v>
      </c>
    </row>
    <row r="516" spans="2:33" s="132" customFormat="1" ht="13.9" customHeight="1">
      <c r="B516" s="137" t="s">
        <v>92</v>
      </c>
      <c r="C516" s="138"/>
      <c r="D516" s="138"/>
      <c r="E516" s="138"/>
      <c r="F516" s="138"/>
      <c r="G516" s="138"/>
      <c r="H516" s="139"/>
      <c r="I516" s="138"/>
      <c r="J516" s="138"/>
      <c r="K516" s="138"/>
      <c r="L516" s="138">
        <v>1</v>
      </c>
      <c r="M516" s="138"/>
      <c r="N516" s="139">
        <v>1</v>
      </c>
      <c r="O516" s="138"/>
      <c r="P516" s="138"/>
      <c r="Q516" s="138"/>
      <c r="R516" s="138"/>
      <c r="S516" s="138"/>
      <c r="T516" s="139"/>
      <c r="U516" s="138"/>
      <c r="V516" s="138"/>
      <c r="W516" s="138"/>
      <c r="X516" s="138">
        <v>1</v>
      </c>
      <c r="Y516" s="138"/>
      <c r="Z516" s="139">
        <v>1</v>
      </c>
      <c r="AA516" s="138"/>
      <c r="AB516" s="138"/>
      <c r="AC516" s="138"/>
      <c r="AD516" s="138"/>
      <c r="AE516" s="138"/>
      <c r="AF516" s="139"/>
      <c r="AG516" s="140">
        <v>2</v>
      </c>
    </row>
    <row r="517" spans="2:33" s="132" customFormat="1" ht="13.9" customHeight="1">
      <c r="B517" s="137" t="s">
        <v>94</v>
      </c>
      <c r="C517" s="138"/>
      <c r="D517" s="138"/>
      <c r="E517" s="138"/>
      <c r="F517" s="138"/>
      <c r="G517" s="138"/>
      <c r="H517" s="139"/>
      <c r="I517" s="138"/>
      <c r="J517" s="138"/>
      <c r="K517" s="138"/>
      <c r="L517" s="138"/>
      <c r="M517" s="138">
        <v>1</v>
      </c>
      <c r="N517" s="139">
        <v>1</v>
      </c>
      <c r="O517" s="138"/>
      <c r="P517" s="138"/>
      <c r="Q517" s="138"/>
      <c r="R517" s="138"/>
      <c r="S517" s="138">
        <v>2</v>
      </c>
      <c r="T517" s="139">
        <v>2</v>
      </c>
      <c r="U517" s="138"/>
      <c r="V517" s="138"/>
      <c r="W517" s="138"/>
      <c r="X517" s="138"/>
      <c r="Y517" s="138"/>
      <c r="Z517" s="139"/>
      <c r="AA517" s="138"/>
      <c r="AB517" s="138"/>
      <c r="AC517" s="138"/>
      <c r="AD517" s="138"/>
      <c r="AE517" s="138"/>
      <c r="AF517" s="139"/>
      <c r="AG517" s="140">
        <v>3</v>
      </c>
    </row>
    <row r="518" spans="2:33" s="132" customFormat="1" ht="13.9" customHeight="1">
      <c r="B518" s="137" t="s">
        <v>82</v>
      </c>
      <c r="C518" s="138"/>
      <c r="D518" s="138"/>
      <c r="E518" s="138"/>
      <c r="F518" s="138">
        <v>1</v>
      </c>
      <c r="G518" s="138">
        <v>1</v>
      </c>
      <c r="H518" s="139">
        <v>2</v>
      </c>
      <c r="I518" s="138"/>
      <c r="J518" s="138"/>
      <c r="K518" s="138"/>
      <c r="L518" s="138"/>
      <c r="M518" s="138"/>
      <c r="N518" s="139"/>
      <c r="O518" s="138"/>
      <c r="P518" s="138"/>
      <c r="Q518" s="138"/>
      <c r="R518" s="138"/>
      <c r="S518" s="138"/>
      <c r="T518" s="139"/>
      <c r="U518" s="138"/>
      <c r="V518" s="138"/>
      <c r="W518" s="138"/>
      <c r="X518" s="138"/>
      <c r="Y518" s="138"/>
      <c r="Z518" s="139"/>
      <c r="AA518" s="138"/>
      <c r="AB518" s="138"/>
      <c r="AC518" s="138"/>
      <c r="AD518" s="138"/>
      <c r="AE518" s="138"/>
      <c r="AF518" s="139"/>
      <c r="AG518" s="140">
        <v>2</v>
      </c>
    </row>
    <row r="519" spans="2:33" s="132" customFormat="1" ht="13.9" customHeight="1">
      <c r="B519" s="137" t="s">
        <v>85</v>
      </c>
      <c r="C519" s="138"/>
      <c r="D519" s="138"/>
      <c r="E519" s="138"/>
      <c r="F519" s="138">
        <v>1</v>
      </c>
      <c r="G519" s="138"/>
      <c r="H519" s="139">
        <v>1</v>
      </c>
      <c r="I519" s="138"/>
      <c r="J519" s="138"/>
      <c r="K519" s="138">
        <v>1</v>
      </c>
      <c r="L519" s="138"/>
      <c r="M519" s="138"/>
      <c r="N519" s="139">
        <v>1</v>
      </c>
      <c r="O519" s="138"/>
      <c r="P519" s="138"/>
      <c r="Q519" s="138"/>
      <c r="R519" s="138"/>
      <c r="S519" s="138"/>
      <c r="T519" s="139"/>
      <c r="U519" s="138">
        <v>1</v>
      </c>
      <c r="V519" s="138"/>
      <c r="W519" s="138"/>
      <c r="X519" s="138"/>
      <c r="Y519" s="138"/>
      <c r="Z519" s="139">
        <v>1</v>
      </c>
      <c r="AA519" s="138"/>
      <c r="AB519" s="138"/>
      <c r="AC519" s="138"/>
      <c r="AD519" s="138"/>
      <c r="AE519" s="138"/>
      <c r="AF519" s="139"/>
      <c r="AG519" s="140">
        <v>3</v>
      </c>
    </row>
    <row r="520" spans="2:33" s="132" customFormat="1" ht="13.9" customHeight="1">
      <c r="B520" s="137" t="s">
        <v>80</v>
      </c>
      <c r="C520" s="138"/>
      <c r="D520" s="138"/>
      <c r="E520" s="138"/>
      <c r="F520" s="138"/>
      <c r="G520" s="138"/>
      <c r="H520" s="139"/>
      <c r="I520" s="138"/>
      <c r="J520" s="138"/>
      <c r="K520" s="138"/>
      <c r="L520" s="138"/>
      <c r="M520" s="138"/>
      <c r="N520" s="139"/>
      <c r="O520" s="138"/>
      <c r="P520" s="138">
        <v>1</v>
      </c>
      <c r="Q520" s="138"/>
      <c r="R520" s="138"/>
      <c r="S520" s="138"/>
      <c r="T520" s="139">
        <v>1</v>
      </c>
      <c r="U520" s="138"/>
      <c r="V520" s="138"/>
      <c r="W520" s="138"/>
      <c r="X520" s="138"/>
      <c r="Y520" s="138"/>
      <c r="Z520" s="139"/>
      <c r="AA520" s="138"/>
      <c r="AB520" s="138"/>
      <c r="AC520" s="138"/>
      <c r="AD520" s="138"/>
      <c r="AE520" s="138"/>
      <c r="AF520" s="139"/>
      <c r="AG520" s="140">
        <v>1</v>
      </c>
    </row>
    <row r="521" spans="2:33" s="132" customFormat="1" ht="13.9" customHeight="1">
      <c r="B521" s="137" t="s">
        <v>105</v>
      </c>
      <c r="C521" s="138"/>
      <c r="D521" s="138"/>
      <c r="E521" s="138">
        <v>1</v>
      </c>
      <c r="F521" s="138"/>
      <c r="G521" s="138"/>
      <c r="H521" s="139">
        <v>1</v>
      </c>
      <c r="I521" s="138"/>
      <c r="J521" s="138"/>
      <c r="K521" s="138"/>
      <c r="L521" s="138"/>
      <c r="M521" s="138"/>
      <c r="N521" s="139"/>
      <c r="O521" s="138"/>
      <c r="P521" s="138"/>
      <c r="Q521" s="138"/>
      <c r="R521" s="138"/>
      <c r="S521" s="138"/>
      <c r="T521" s="139"/>
      <c r="U521" s="138"/>
      <c r="V521" s="138"/>
      <c r="W521" s="138"/>
      <c r="X521" s="138"/>
      <c r="Y521" s="138"/>
      <c r="Z521" s="139"/>
      <c r="AA521" s="138"/>
      <c r="AB521" s="138"/>
      <c r="AC521" s="138"/>
      <c r="AD521" s="138"/>
      <c r="AE521" s="138"/>
      <c r="AF521" s="139"/>
      <c r="AG521" s="140">
        <v>1</v>
      </c>
    </row>
    <row r="522" spans="2:33" s="132" customFormat="1" ht="13.9" customHeight="1">
      <c r="B522" s="137" t="s">
        <v>100</v>
      </c>
      <c r="C522" s="138"/>
      <c r="D522" s="138">
        <v>1</v>
      </c>
      <c r="E522" s="138"/>
      <c r="F522" s="138"/>
      <c r="G522" s="138"/>
      <c r="H522" s="139">
        <v>1</v>
      </c>
      <c r="I522" s="138"/>
      <c r="J522" s="138"/>
      <c r="K522" s="138"/>
      <c r="L522" s="138"/>
      <c r="M522" s="138"/>
      <c r="N522" s="139"/>
      <c r="O522" s="138"/>
      <c r="P522" s="138"/>
      <c r="Q522" s="138"/>
      <c r="R522" s="138"/>
      <c r="S522" s="138"/>
      <c r="T522" s="139"/>
      <c r="U522" s="138"/>
      <c r="V522" s="138"/>
      <c r="W522" s="138"/>
      <c r="X522" s="138"/>
      <c r="Y522" s="138"/>
      <c r="Z522" s="139"/>
      <c r="AA522" s="138"/>
      <c r="AB522" s="138"/>
      <c r="AC522" s="138"/>
      <c r="AD522" s="138"/>
      <c r="AE522" s="138"/>
      <c r="AF522" s="139"/>
      <c r="AG522" s="140">
        <v>1</v>
      </c>
    </row>
    <row r="523" spans="2:33" s="132" customFormat="1" ht="13.9" customHeight="1">
      <c r="B523" s="137" t="s">
        <v>95</v>
      </c>
      <c r="C523" s="138"/>
      <c r="D523" s="138"/>
      <c r="E523" s="138"/>
      <c r="F523" s="138"/>
      <c r="G523" s="138"/>
      <c r="H523" s="139"/>
      <c r="I523" s="138"/>
      <c r="J523" s="138"/>
      <c r="K523" s="138"/>
      <c r="L523" s="138"/>
      <c r="M523" s="138"/>
      <c r="N523" s="139"/>
      <c r="O523" s="138"/>
      <c r="P523" s="138"/>
      <c r="Q523" s="138"/>
      <c r="R523" s="138"/>
      <c r="S523" s="138"/>
      <c r="T523" s="139"/>
      <c r="U523" s="138"/>
      <c r="V523" s="138"/>
      <c r="W523" s="138"/>
      <c r="X523" s="138">
        <v>1</v>
      </c>
      <c r="Y523" s="138"/>
      <c r="Z523" s="139">
        <v>1</v>
      </c>
      <c r="AA523" s="138"/>
      <c r="AB523" s="138"/>
      <c r="AC523" s="138"/>
      <c r="AD523" s="138"/>
      <c r="AE523" s="138"/>
      <c r="AF523" s="139"/>
      <c r="AG523" s="140">
        <v>1</v>
      </c>
    </row>
    <row r="524" spans="2:33" s="132" customFormat="1" ht="13.9" customHeight="1">
      <c r="B524" s="137" t="s">
        <v>104</v>
      </c>
      <c r="C524" s="138"/>
      <c r="D524" s="138"/>
      <c r="E524" s="138"/>
      <c r="F524" s="138">
        <v>1</v>
      </c>
      <c r="G524" s="138"/>
      <c r="H524" s="139">
        <v>1</v>
      </c>
      <c r="I524" s="138"/>
      <c r="J524" s="138"/>
      <c r="K524" s="138"/>
      <c r="L524" s="138">
        <v>2</v>
      </c>
      <c r="M524" s="138"/>
      <c r="N524" s="139">
        <v>2</v>
      </c>
      <c r="O524" s="138"/>
      <c r="P524" s="138"/>
      <c r="Q524" s="138"/>
      <c r="R524" s="138"/>
      <c r="S524" s="138"/>
      <c r="T524" s="139"/>
      <c r="U524" s="138"/>
      <c r="V524" s="138"/>
      <c r="W524" s="138"/>
      <c r="X524" s="138"/>
      <c r="Y524" s="138"/>
      <c r="Z524" s="139"/>
      <c r="AA524" s="138"/>
      <c r="AB524" s="138"/>
      <c r="AC524" s="138"/>
      <c r="AD524" s="138"/>
      <c r="AE524" s="138"/>
      <c r="AF524" s="139"/>
      <c r="AG524" s="140">
        <v>3</v>
      </c>
    </row>
    <row r="525" spans="2:33" s="132" customFormat="1" ht="13.9" customHeight="1">
      <c r="B525" s="137" t="s">
        <v>90</v>
      </c>
      <c r="C525" s="138"/>
      <c r="D525" s="138"/>
      <c r="E525" s="138"/>
      <c r="F525" s="138">
        <v>1</v>
      </c>
      <c r="G525" s="138"/>
      <c r="H525" s="139">
        <v>1</v>
      </c>
      <c r="I525" s="138"/>
      <c r="J525" s="138"/>
      <c r="K525" s="138"/>
      <c r="L525" s="138"/>
      <c r="M525" s="138"/>
      <c r="N525" s="139"/>
      <c r="O525" s="138"/>
      <c r="P525" s="138"/>
      <c r="Q525" s="138"/>
      <c r="R525" s="138"/>
      <c r="S525" s="138"/>
      <c r="T525" s="139"/>
      <c r="U525" s="138"/>
      <c r="V525" s="138"/>
      <c r="W525" s="138"/>
      <c r="X525" s="138"/>
      <c r="Y525" s="138"/>
      <c r="Z525" s="139"/>
      <c r="AA525" s="138"/>
      <c r="AB525" s="138"/>
      <c r="AC525" s="138"/>
      <c r="AD525" s="138">
        <v>1</v>
      </c>
      <c r="AE525" s="138"/>
      <c r="AF525" s="139">
        <v>1</v>
      </c>
      <c r="AG525" s="140">
        <v>2</v>
      </c>
    </row>
    <row r="526" spans="2:33" s="132" customFormat="1" ht="13.9" customHeight="1" thickBot="1">
      <c r="B526" s="137" t="s">
        <v>89</v>
      </c>
      <c r="C526" s="138"/>
      <c r="D526" s="138"/>
      <c r="E526" s="138"/>
      <c r="F526" s="138">
        <v>1</v>
      </c>
      <c r="G526" s="138"/>
      <c r="H526" s="139">
        <v>1</v>
      </c>
      <c r="I526" s="138"/>
      <c r="J526" s="138"/>
      <c r="K526" s="138"/>
      <c r="L526" s="138"/>
      <c r="M526" s="138"/>
      <c r="N526" s="139"/>
      <c r="O526" s="138"/>
      <c r="P526" s="138"/>
      <c r="Q526" s="138"/>
      <c r="R526" s="138"/>
      <c r="S526" s="138"/>
      <c r="T526" s="139"/>
      <c r="U526" s="138"/>
      <c r="V526" s="138"/>
      <c r="W526" s="138"/>
      <c r="X526" s="138"/>
      <c r="Y526" s="138"/>
      <c r="Z526" s="139"/>
      <c r="AA526" s="138"/>
      <c r="AB526" s="138"/>
      <c r="AC526" s="138"/>
      <c r="AD526" s="138"/>
      <c r="AE526" s="138"/>
      <c r="AF526" s="139"/>
      <c r="AG526" s="140">
        <v>1</v>
      </c>
    </row>
    <row r="527" spans="2:33" s="128" customFormat="1" ht="13.9" customHeight="1" thickBot="1">
      <c r="B527" s="129" t="s">
        <v>529</v>
      </c>
      <c r="C527" s="130"/>
      <c r="D527" s="130">
        <v>5</v>
      </c>
      <c r="E527" s="130">
        <v>5</v>
      </c>
      <c r="F527" s="130">
        <v>15</v>
      </c>
      <c r="G527" s="130">
        <v>8</v>
      </c>
      <c r="H527" s="131">
        <v>33</v>
      </c>
      <c r="I527" s="130"/>
      <c r="J527" s="130">
        <v>1</v>
      </c>
      <c r="K527" s="130">
        <v>5</v>
      </c>
      <c r="L527" s="130">
        <v>29</v>
      </c>
      <c r="M527" s="130">
        <v>3</v>
      </c>
      <c r="N527" s="131">
        <v>38</v>
      </c>
      <c r="O527" s="130"/>
      <c r="P527" s="130">
        <v>2</v>
      </c>
      <c r="Q527" s="130"/>
      <c r="R527" s="130">
        <v>35</v>
      </c>
      <c r="S527" s="130">
        <v>7</v>
      </c>
      <c r="T527" s="139">
        <v>44</v>
      </c>
      <c r="U527" s="130"/>
      <c r="V527" s="130">
        <v>6</v>
      </c>
      <c r="W527" s="130">
        <v>3</v>
      </c>
      <c r="X527" s="130">
        <v>17</v>
      </c>
      <c r="Y527" s="130">
        <v>7</v>
      </c>
      <c r="Z527" s="131">
        <v>33</v>
      </c>
      <c r="AA527" s="130"/>
      <c r="AB527" s="130">
        <v>5</v>
      </c>
      <c r="AC527" s="130">
        <v>6</v>
      </c>
      <c r="AD527" s="130">
        <v>34</v>
      </c>
      <c r="AE527" s="130">
        <v>9</v>
      </c>
      <c r="AF527" s="131">
        <v>54</v>
      </c>
      <c r="AG527" s="130">
        <v>202</v>
      </c>
    </row>
    <row r="528" spans="2:33" s="132" customFormat="1" ht="13.9" customHeight="1">
      <c r="B528" s="137" t="s">
        <v>98</v>
      </c>
      <c r="C528" s="138"/>
      <c r="D528" s="138"/>
      <c r="E528" s="138"/>
      <c r="F528" s="138"/>
      <c r="G528" s="138"/>
      <c r="H528" s="139"/>
      <c r="I528" s="138"/>
      <c r="J528" s="138"/>
      <c r="K528" s="138"/>
      <c r="L528" s="138"/>
      <c r="M528" s="138"/>
      <c r="N528" s="139"/>
      <c r="O528" s="138"/>
      <c r="P528" s="138"/>
      <c r="Q528" s="138"/>
      <c r="R528" s="138"/>
      <c r="S528" s="138"/>
      <c r="T528" s="139"/>
      <c r="U528" s="138"/>
      <c r="V528" s="138"/>
      <c r="W528" s="138"/>
      <c r="X528" s="138"/>
      <c r="Y528" s="138">
        <v>1</v>
      </c>
      <c r="Z528" s="139">
        <v>1</v>
      </c>
      <c r="AA528" s="138"/>
      <c r="AB528" s="138"/>
      <c r="AC528" s="138"/>
      <c r="AD528" s="138"/>
      <c r="AE528" s="138"/>
      <c r="AF528" s="139"/>
      <c r="AG528" s="140">
        <v>1</v>
      </c>
    </row>
    <row r="529" spans="2:33" s="132" customFormat="1" ht="13.9" customHeight="1">
      <c r="B529" s="137" t="s">
        <v>91</v>
      </c>
      <c r="C529" s="138"/>
      <c r="D529" s="138"/>
      <c r="E529" s="138"/>
      <c r="F529" s="138"/>
      <c r="G529" s="138"/>
      <c r="H529" s="139"/>
      <c r="I529" s="138"/>
      <c r="J529" s="138">
        <v>1</v>
      </c>
      <c r="K529" s="138"/>
      <c r="L529" s="138"/>
      <c r="M529" s="138"/>
      <c r="N529" s="139">
        <v>1</v>
      </c>
      <c r="O529" s="138"/>
      <c r="P529" s="138"/>
      <c r="Q529" s="138"/>
      <c r="R529" s="138"/>
      <c r="S529" s="138"/>
      <c r="T529" s="139"/>
      <c r="U529" s="138"/>
      <c r="V529" s="138">
        <v>1</v>
      </c>
      <c r="W529" s="138"/>
      <c r="X529" s="138"/>
      <c r="Y529" s="138"/>
      <c r="Z529" s="139">
        <v>1</v>
      </c>
      <c r="AA529" s="138"/>
      <c r="AB529" s="138"/>
      <c r="AC529" s="138"/>
      <c r="AD529" s="138"/>
      <c r="AE529" s="138"/>
      <c r="AF529" s="139"/>
      <c r="AG529" s="140">
        <v>2</v>
      </c>
    </row>
    <row r="530" spans="2:33" s="132" customFormat="1" ht="13.9" customHeight="1">
      <c r="B530" s="137" t="s">
        <v>82</v>
      </c>
      <c r="C530" s="138"/>
      <c r="D530" s="138"/>
      <c r="E530" s="138">
        <v>1</v>
      </c>
      <c r="F530" s="138"/>
      <c r="G530" s="138"/>
      <c r="H530" s="139">
        <v>1</v>
      </c>
      <c r="I530" s="138"/>
      <c r="J530" s="138"/>
      <c r="K530" s="138"/>
      <c r="L530" s="138"/>
      <c r="M530" s="138"/>
      <c r="N530" s="139"/>
      <c r="O530" s="138"/>
      <c r="P530" s="138"/>
      <c r="Q530" s="138"/>
      <c r="R530" s="138"/>
      <c r="S530" s="138"/>
      <c r="T530" s="139"/>
      <c r="U530" s="138"/>
      <c r="V530" s="138"/>
      <c r="W530" s="138"/>
      <c r="X530" s="138"/>
      <c r="Y530" s="138"/>
      <c r="Z530" s="139"/>
      <c r="AA530" s="138"/>
      <c r="AB530" s="138"/>
      <c r="AC530" s="138"/>
      <c r="AD530" s="138"/>
      <c r="AE530" s="138"/>
      <c r="AF530" s="139"/>
      <c r="AG530" s="140">
        <v>1</v>
      </c>
    </row>
    <row r="531" spans="2:33" s="132" customFormat="1" ht="13.9" customHeight="1">
      <c r="B531" s="137" t="s">
        <v>88</v>
      </c>
      <c r="C531" s="138"/>
      <c r="D531" s="138"/>
      <c r="E531" s="138"/>
      <c r="F531" s="138"/>
      <c r="G531" s="138"/>
      <c r="H531" s="139"/>
      <c r="I531" s="138"/>
      <c r="J531" s="138"/>
      <c r="K531" s="138"/>
      <c r="L531" s="138"/>
      <c r="M531" s="138"/>
      <c r="N531" s="139"/>
      <c r="O531" s="138"/>
      <c r="P531" s="138"/>
      <c r="Q531" s="138"/>
      <c r="R531" s="138"/>
      <c r="S531" s="138"/>
      <c r="T531" s="139"/>
      <c r="U531" s="138"/>
      <c r="V531" s="138"/>
      <c r="W531" s="138"/>
      <c r="X531" s="138"/>
      <c r="Y531" s="138">
        <v>1</v>
      </c>
      <c r="Z531" s="139">
        <v>1</v>
      </c>
      <c r="AA531" s="138"/>
      <c r="AB531" s="138"/>
      <c r="AC531" s="138"/>
      <c r="AD531" s="138"/>
      <c r="AE531" s="138"/>
      <c r="AF531" s="139"/>
      <c r="AG531" s="140">
        <v>1</v>
      </c>
    </row>
    <row r="532" spans="2:33" s="132" customFormat="1" ht="13.9" customHeight="1">
      <c r="B532" s="137" t="s">
        <v>97</v>
      </c>
      <c r="C532" s="138"/>
      <c r="D532" s="138"/>
      <c r="E532" s="138"/>
      <c r="F532" s="138"/>
      <c r="G532" s="138"/>
      <c r="H532" s="139"/>
      <c r="I532" s="138"/>
      <c r="J532" s="138"/>
      <c r="K532" s="138"/>
      <c r="L532" s="138">
        <v>1</v>
      </c>
      <c r="M532" s="138"/>
      <c r="N532" s="139">
        <v>1</v>
      </c>
      <c r="O532" s="138"/>
      <c r="P532" s="138"/>
      <c r="Q532" s="138"/>
      <c r="R532" s="138"/>
      <c r="S532" s="138"/>
      <c r="T532" s="139"/>
      <c r="U532" s="138"/>
      <c r="V532" s="138"/>
      <c r="W532" s="138"/>
      <c r="X532" s="138"/>
      <c r="Y532" s="138"/>
      <c r="Z532" s="139"/>
      <c r="AA532" s="138"/>
      <c r="AB532" s="138"/>
      <c r="AC532" s="138"/>
      <c r="AD532" s="138"/>
      <c r="AE532" s="138"/>
      <c r="AF532" s="139"/>
      <c r="AG532" s="140">
        <v>1</v>
      </c>
    </row>
    <row r="533" spans="2:33" s="132" customFormat="1" ht="13.9" customHeight="1">
      <c r="B533" s="137" t="s">
        <v>530</v>
      </c>
      <c r="C533" s="138"/>
      <c r="D533" s="138"/>
      <c r="E533" s="138">
        <v>1</v>
      </c>
      <c r="F533" s="138"/>
      <c r="G533" s="138"/>
      <c r="H533" s="139">
        <v>1</v>
      </c>
      <c r="I533" s="138"/>
      <c r="J533" s="138">
        <v>1</v>
      </c>
      <c r="K533" s="138"/>
      <c r="L533" s="138">
        <v>1</v>
      </c>
      <c r="M533" s="138"/>
      <c r="N533" s="139">
        <v>2</v>
      </c>
      <c r="O533" s="138"/>
      <c r="P533" s="138"/>
      <c r="Q533" s="138"/>
      <c r="R533" s="138"/>
      <c r="S533" s="138"/>
      <c r="T533" s="139"/>
      <c r="U533" s="138"/>
      <c r="V533" s="138">
        <v>1</v>
      </c>
      <c r="W533" s="138"/>
      <c r="X533" s="138"/>
      <c r="Y533" s="138">
        <v>2</v>
      </c>
      <c r="Z533" s="139">
        <v>3</v>
      </c>
      <c r="AA533" s="138"/>
      <c r="AB533" s="138"/>
      <c r="AC533" s="138"/>
      <c r="AD533" s="138"/>
      <c r="AE533" s="138"/>
      <c r="AF533" s="139"/>
      <c r="AG533" s="140">
        <v>6</v>
      </c>
    </row>
    <row r="534" spans="2:33" s="132" customFormat="1" ht="13.9" customHeight="1">
      <c r="B534" s="137" t="s">
        <v>96</v>
      </c>
      <c r="C534" s="138"/>
      <c r="D534" s="138"/>
      <c r="E534" s="138"/>
      <c r="F534" s="138">
        <v>1</v>
      </c>
      <c r="G534" s="138">
        <v>1</v>
      </c>
      <c r="H534" s="139">
        <v>2</v>
      </c>
      <c r="I534" s="138"/>
      <c r="J534" s="138"/>
      <c r="K534" s="138"/>
      <c r="L534" s="138"/>
      <c r="M534" s="138"/>
      <c r="N534" s="139"/>
      <c r="O534" s="138"/>
      <c r="P534" s="138">
        <v>1</v>
      </c>
      <c r="Q534" s="138"/>
      <c r="R534" s="138">
        <v>2</v>
      </c>
      <c r="S534" s="138"/>
      <c r="T534" s="139">
        <v>3</v>
      </c>
      <c r="U534" s="138"/>
      <c r="V534" s="138">
        <v>1</v>
      </c>
      <c r="W534" s="138"/>
      <c r="X534" s="138"/>
      <c r="Y534" s="138">
        <v>1</v>
      </c>
      <c r="Z534" s="139">
        <v>2</v>
      </c>
      <c r="AA534" s="138"/>
      <c r="AB534" s="138">
        <v>1</v>
      </c>
      <c r="AC534" s="138"/>
      <c r="AD534" s="138">
        <v>1</v>
      </c>
      <c r="AE534" s="138">
        <v>1</v>
      </c>
      <c r="AF534" s="139">
        <v>3</v>
      </c>
      <c r="AG534" s="140">
        <v>10</v>
      </c>
    </row>
    <row r="535" spans="2:33" s="132" customFormat="1" ht="13.9" customHeight="1">
      <c r="B535" s="137" t="s">
        <v>78</v>
      </c>
      <c r="C535" s="138"/>
      <c r="D535" s="138"/>
      <c r="E535" s="138"/>
      <c r="F535" s="138"/>
      <c r="G535" s="138"/>
      <c r="H535" s="139"/>
      <c r="I535" s="138"/>
      <c r="J535" s="138"/>
      <c r="K535" s="138"/>
      <c r="L535" s="138"/>
      <c r="M535" s="138"/>
      <c r="N535" s="139"/>
      <c r="O535" s="138"/>
      <c r="P535" s="138"/>
      <c r="Q535" s="138"/>
      <c r="R535" s="138"/>
      <c r="S535" s="138">
        <v>1</v>
      </c>
      <c r="T535" s="139">
        <v>1</v>
      </c>
      <c r="U535" s="138"/>
      <c r="V535" s="138"/>
      <c r="W535" s="138"/>
      <c r="X535" s="138"/>
      <c r="Y535" s="138"/>
      <c r="Z535" s="139"/>
      <c r="AA535" s="138"/>
      <c r="AB535" s="138"/>
      <c r="AC535" s="138"/>
      <c r="AD535" s="138"/>
      <c r="AE535" s="138"/>
      <c r="AF535" s="139"/>
      <c r="AG535" s="140">
        <v>1</v>
      </c>
    </row>
    <row r="536" spans="2:33" s="132" customFormat="1" ht="13.9" customHeight="1">
      <c r="B536" s="137" t="s">
        <v>76</v>
      </c>
      <c r="C536" s="138"/>
      <c r="D536" s="138"/>
      <c r="E536" s="138">
        <v>1</v>
      </c>
      <c r="F536" s="138">
        <v>1</v>
      </c>
      <c r="G536" s="138"/>
      <c r="H536" s="139">
        <v>2</v>
      </c>
      <c r="I536" s="138"/>
      <c r="J536" s="138"/>
      <c r="K536" s="138"/>
      <c r="L536" s="138"/>
      <c r="M536" s="138"/>
      <c r="N536" s="139"/>
      <c r="O536" s="138"/>
      <c r="P536" s="138"/>
      <c r="Q536" s="138"/>
      <c r="R536" s="138"/>
      <c r="S536" s="138"/>
      <c r="T536" s="139"/>
      <c r="U536" s="138"/>
      <c r="V536" s="138"/>
      <c r="W536" s="138">
        <v>1</v>
      </c>
      <c r="X536" s="138"/>
      <c r="Y536" s="138"/>
      <c r="Z536" s="139">
        <v>1</v>
      </c>
      <c r="AA536" s="138"/>
      <c r="AB536" s="138">
        <v>1</v>
      </c>
      <c r="AC536" s="138"/>
      <c r="AD536" s="138">
        <v>1</v>
      </c>
      <c r="AE536" s="138"/>
      <c r="AF536" s="139">
        <v>2</v>
      </c>
      <c r="AG536" s="140">
        <v>5</v>
      </c>
    </row>
    <row r="537" spans="2:33" s="132" customFormat="1" ht="13.9" customHeight="1">
      <c r="B537" s="137" t="s">
        <v>101</v>
      </c>
      <c r="C537" s="138"/>
      <c r="D537" s="138"/>
      <c r="E537" s="138"/>
      <c r="F537" s="138"/>
      <c r="G537" s="138"/>
      <c r="H537" s="139"/>
      <c r="I537" s="138"/>
      <c r="J537" s="138"/>
      <c r="K537" s="138"/>
      <c r="L537" s="138">
        <v>2</v>
      </c>
      <c r="M537" s="138"/>
      <c r="N537" s="139">
        <v>2</v>
      </c>
      <c r="O537" s="138"/>
      <c r="P537" s="138"/>
      <c r="Q537" s="138"/>
      <c r="R537" s="138"/>
      <c r="S537" s="138"/>
      <c r="T537" s="139"/>
      <c r="U537" s="138"/>
      <c r="V537" s="138"/>
      <c r="W537" s="138"/>
      <c r="X537" s="138"/>
      <c r="Y537" s="138"/>
      <c r="Z537" s="139"/>
      <c r="AA537" s="138"/>
      <c r="AB537" s="138"/>
      <c r="AC537" s="138">
        <v>1</v>
      </c>
      <c r="AD537" s="138">
        <v>2</v>
      </c>
      <c r="AE537" s="138"/>
      <c r="AF537" s="139">
        <v>3</v>
      </c>
      <c r="AG537" s="140">
        <v>5</v>
      </c>
    </row>
    <row r="538" spans="2:33" s="132" customFormat="1" ht="13.9" customHeight="1">
      <c r="B538" s="137" t="s">
        <v>77</v>
      </c>
      <c r="C538" s="138"/>
      <c r="D538" s="138"/>
      <c r="E538" s="138"/>
      <c r="F538" s="138">
        <v>2</v>
      </c>
      <c r="G538" s="138"/>
      <c r="H538" s="139">
        <v>2</v>
      </c>
      <c r="I538" s="138"/>
      <c r="J538" s="138"/>
      <c r="K538" s="138"/>
      <c r="L538" s="138"/>
      <c r="M538" s="138"/>
      <c r="N538" s="139"/>
      <c r="O538" s="138"/>
      <c r="P538" s="138"/>
      <c r="Q538" s="138"/>
      <c r="R538" s="138"/>
      <c r="S538" s="138"/>
      <c r="T538" s="139"/>
      <c r="U538" s="138"/>
      <c r="V538" s="138"/>
      <c r="W538" s="138"/>
      <c r="X538" s="138"/>
      <c r="Y538" s="138"/>
      <c r="Z538" s="139"/>
      <c r="AA538" s="138"/>
      <c r="AB538" s="138"/>
      <c r="AC538" s="138">
        <v>1</v>
      </c>
      <c r="AD538" s="138"/>
      <c r="AE538" s="138"/>
      <c r="AF538" s="139">
        <v>1</v>
      </c>
      <c r="AG538" s="140">
        <v>3</v>
      </c>
    </row>
    <row r="539" spans="2:33" s="132" customFormat="1" ht="13.9" customHeight="1">
      <c r="B539" s="137" t="s">
        <v>87</v>
      </c>
      <c r="C539" s="138"/>
      <c r="D539" s="138"/>
      <c r="E539" s="138">
        <v>1</v>
      </c>
      <c r="F539" s="138"/>
      <c r="G539" s="138"/>
      <c r="H539" s="139">
        <v>1</v>
      </c>
      <c r="I539" s="138"/>
      <c r="J539" s="138"/>
      <c r="K539" s="138"/>
      <c r="L539" s="138"/>
      <c r="M539" s="138"/>
      <c r="N539" s="139"/>
      <c r="O539" s="138"/>
      <c r="P539" s="138"/>
      <c r="Q539" s="138"/>
      <c r="R539" s="138"/>
      <c r="S539" s="138"/>
      <c r="T539" s="139"/>
      <c r="U539" s="138"/>
      <c r="V539" s="138"/>
      <c r="W539" s="138"/>
      <c r="X539" s="138"/>
      <c r="Y539" s="138"/>
      <c r="Z539" s="139"/>
      <c r="AA539" s="138"/>
      <c r="AB539" s="138"/>
      <c r="AC539" s="138"/>
      <c r="AD539" s="138">
        <v>1</v>
      </c>
      <c r="AE539" s="138"/>
      <c r="AF539" s="139">
        <v>1</v>
      </c>
      <c r="AG539" s="140">
        <v>2</v>
      </c>
    </row>
    <row r="540" spans="2:33" s="132" customFormat="1" ht="13.9" customHeight="1">
      <c r="B540" s="137" t="s">
        <v>98</v>
      </c>
      <c r="C540" s="138"/>
      <c r="D540" s="138">
        <v>1</v>
      </c>
      <c r="E540" s="138"/>
      <c r="F540" s="138">
        <v>3</v>
      </c>
      <c r="G540" s="138">
        <v>2</v>
      </c>
      <c r="H540" s="139">
        <v>6</v>
      </c>
      <c r="I540" s="138"/>
      <c r="J540" s="138">
        <v>1</v>
      </c>
      <c r="K540" s="138"/>
      <c r="L540" s="138">
        <v>8</v>
      </c>
      <c r="M540" s="138">
        <v>1</v>
      </c>
      <c r="N540" s="139">
        <v>10</v>
      </c>
      <c r="O540" s="138"/>
      <c r="P540" s="138"/>
      <c r="Q540" s="138"/>
      <c r="R540" s="138">
        <v>11</v>
      </c>
      <c r="S540" s="138">
        <v>2</v>
      </c>
      <c r="T540" s="139">
        <v>13</v>
      </c>
      <c r="U540" s="138"/>
      <c r="V540" s="138">
        <v>2</v>
      </c>
      <c r="W540" s="138">
        <v>1</v>
      </c>
      <c r="X540" s="138"/>
      <c r="Y540" s="138">
        <v>3</v>
      </c>
      <c r="Z540" s="139">
        <v>6</v>
      </c>
      <c r="AA540" s="138"/>
      <c r="AB540" s="138">
        <v>1</v>
      </c>
      <c r="AC540" s="138">
        <v>2</v>
      </c>
      <c r="AD540" s="138">
        <v>6</v>
      </c>
      <c r="AE540" s="138">
        <v>5</v>
      </c>
      <c r="AF540" s="139">
        <v>14</v>
      </c>
      <c r="AG540" s="140">
        <v>49</v>
      </c>
    </row>
    <row r="541" spans="2:33" s="132" customFormat="1" ht="13.9" customHeight="1">
      <c r="B541" s="137" t="s">
        <v>92</v>
      </c>
      <c r="C541" s="138"/>
      <c r="D541" s="138"/>
      <c r="E541" s="138"/>
      <c r="F541" s="138">
        <v>1</v>
      </c>
      <c r="G541" s="138">
        <v>3</v>
      </c>
      <c r="H541" s="139">
        <v>4</v>
      </c>
      <c r="I541" s="138"/>
      <c r="J541" s="138"/>
      <c r="K541" s="138"/>
      <c r="L541" s="138">
        <v>4</v>
      </c>
      <c r="M541" s="138"/>
      <c r="N541" s="139">
        <v>4</v>
      </c>
      <c r="O541" s="138"/>
      <c r="P541" s="138"/>
      <c r="Q541" s="138"/>
      <c r="R541" s="138">
        <v>5</v>
      </c>
      <c r="S541" s="138">
        <v>2</v>
      </c>
      <c r="T541" s="139">
        <v>7</v>
      </c>
      <c r="U541" s="138"/>
      <c r="V541" s="138"/>
      <c r="W541" s="138"/>
      <c r="X541" s="138">
        <v>2</v>
      </c>
      <c r="Y541" s="138">
        <v>1</v>
      </c>
      <c r="Z541" s="139">
        <v>3</v>
      </c>
      <c r="AA541" s="138"/>
      <c r="AB541" s="138"/>
      <c r="AC541" s="138"/>
      <c r="AD541" s="138">
        <v>4</v>
      </c>
      <c r="AE541" s="138"/>
      <c r="AF541" s="139">
        <v>4</v>
      </c>
      <c r="AG541" s="140">
        <v>22</v>
      </c>
    </row>
    <row r="542" spans="2:33" s="132" customFormat="1" ht="13.9" customHeight="1">
      <c r="B542" s="137" t="s">
        <v>91</v>
      </c>
      <c r="C542" s="138"/>
      <c r="D542" s="138">
        <v>1</v>
      </c>
      <c r="E542" s="138"/>
      <c r="F542" s="138"/>
      <c r="G542" s="138"/>
      <c r="H542" s="139">
        <v>1</v>
      </c>
      <c r="I542" s="138"/>
      <c r="J542" s="138"/>
      <c r="K542" s="138"/>
      <c r="L542" s="138"/>
      <c r="M542" s="138"/>
      <c r="N542" s="139"/>
      <c r="O542" s="138"/>
      <c r="P542" s="138">
        <v>1</v>
      </c>
      <c r="Q542" s="138"/>
      <c r="R542" s="138"/>
      <c r="S542" s="138"/>
      <c r="T542" s="139">
        <v>1</v>
      </c>
      <c r="U542" s="138"/>
      <c r="V542" s="138"/>
      <c r="W542" s="138"/>
      <c r="X542" s="138"/>
      <c r="Y542" s="138"/>
      <c r="Z542" s="139"/>
      <c r="AA542" s="138"/>
      <c r="AB542" s="138"/>
      <c r="AC542" s="138"/>
      <c r="AD542" s="138"/>
      <c r="AE542" s="138"/>
      <c r="AF542" s="139"/>
      <c r="AG542" s="140">
        <v>2</v>
      </c>
    </row>
    <row r="543" spans="2:33" s="132" customFormat="1" ht="13.9" customHeight="1">
      <c r="B543" s="137" t="s">
        <v>93</v>
      </c>
      <c r="C543" s="138"/>
      <c r="D543" s="138"/>
      <c r="E543" s="138"/>
      <c r="F543" s="138">
        <v>1</v>
      </c>
      <c r="G543" s="138"/>
      <c r="H543" s="139">
        <v>1</v>
      </c>
      <c r="I543" s="138"/>
      <c r="J543" s="138"/>
      <c r="K543" s="138">
        <v>2</v>
      </c>
      <c r="L543" s="138">
        <v>1</v>
      </c>
      <c r="M543" s="138"/>
      <c r="N543" s="139">
        <v>3</v>
      </c>
      <c r="O543" s="138"/>
      <c r="P543" s="138"/>
      <c r="Q543" s="138"/>
      <c r="R543" s="138"/>
      <c r="S543" s="138"/>
      <c r="T543" s="139"/>
      <c r="U543" s="138"/>
      <c r="V543" s="138"/>
      <c r="W543" s="138"/>
      <c r="X543" s="138">
        <v>1</v>
      </c>
      <c r="Y543" s="138"/>
      <c r="Z543" s="139">
        <v>1</v>
      </c>
      <c r="AA543" s="138"/>
      <c r="AB543" s="138"/>
      <c r="AC543" s="138"/>
      <c r="AD543" s="138">
        <v>4</v>
      </c>
      <c r="AE543" s="138"/>
      <c r="AF543" s="139">
        <v>4</v>
      </c>
      <c r="AG543" s="140">
        <v>9</v>
      </c>
    </row>
    <row r="544" spans="2:33" s="132" customFormat="1" ht="13.9" customHeight="1">
      <c r="B544" s="137" t="s">
        <v>94</v>
      </c>
      <c r="C544" s="138"/>
      <c r="D544" s="138"/>
      <c r="E544" s="138"/>
      <c r="F544" s="138"/>
      <c r="G544" s="138"/>
      <c r="H544" s="139"/>
      <c r="I544" s="138"/>
      <c r="J544" s="138"/>
      <c r="K544" s="138"/>
      <c r="L544" s="138"/>
      <c r="M544" s="138"/>
      <c r="N544" s="139"/>
      <c r="O544" s="138"/>
      <c r="P544" s="138"/>
      <c r="Q544" s="138"/>
      <c r="R544" s="138"/>
      <c r="S544" s="138"/>
      <c r="T544" s="139"/>
      <c r="U544" s="138"/>
      <c r="V544" s="138"/>
      <c r="W544" s="138"/>
      <c r="X544" s="138"/>
      <c r="Y544" s="138"/>
      <c r="Z544" s="139"/>
      <c r="AA544" s="138"/>
      <c r="AB544" s="138">
        <v>1</v>
      </c>
      <c r="AC544" s="138"/>
      <c r="AD544" s="138"/>
      <c r="AE544" s="138"/>
      <c r="AF544" s="139">
        <v>1</v>
      </c>
      <c r="AG544" s="140">
        <v>1</v>
      </c>
    </row>
    <row r="545" spans="2:33" s="132" customFormat="1" ht="13.9" customHeight="1">
      <c r="B545" s="137" t="s">
        <v>102</v>
      </c>
      <c r="C545" s="138"/>
      <c r="D545" s="138"/>
      <c r="E545" s="138"/>
      <c r="F545" s="138">
        <v>1</v>
      </c>
      <c r="G545" s="138"/>
      <c r="H545" s="139">
        <v>1</v>
      </c>
      <c r="I545" s="138"/>
      <c r="J545" s="138"/>
      <c r="K545" s="138"/>
      <c r="L545" s="138"/>
      <c r="M545" s="138"/>
      <c r="N545" s="139"/>
      <c r="O545" s="138"/>
      <c r="P545" s="138"/>
      <c r="Q545" s="138"/>
      <c r="R545" s="138">
        <v>2</v>
      </c>
      <c r="S545" s="138"/>
      <c r="T545" s="139">
        <v>2</v>
      </c>
      <c r="U545" s="138"/>
      <c r="V545" s="138"/>
      <c r="W545" s="138"/>
      <c r="X545" s="138"/>
      <c r="Y545" s="138"/>
      <c r="Z545" s="139"/>
      <c r="AA545" s="138"/>
      <c r="AB545" s="138"/>
      <c r="AC545" s="138"/>
      <c r="AD545" s="138">
        <v>4</v>
      </c>
      <c r="AE545" s="138"/>
      <c r="AF545" s="139">
        <v>4</v>
      </c>
      <c r="AG545" s="140">
        <v>7</v>
      </c>
    </row>
    <row r="546" spans="2:33" s="132" customFormat="1" ht="13.9" customHeight="1">
      <c r="B546" s="137" t="s">
        <v>82</v>
      </c>
      <c r="C546" s="138"/>
      <c r="D546" s="138"/>
      <c r="E546" s="138"/>
      <c r="F546" s="138"/>
      <c r="G546" s="138"/>
      <c r="H546" s="139"/>
      <c r="I546" s="138"/>
      <c r="J546" s="138"/>
      <c r="K546" s="138"/>
      <c r="L546" s="138">
        <v>2</v>
      </c>
      <c r="M546" s="138"/>
      <c r="N546" s="139">
        <v>2</v>
      </c>
      <c r="O546" s="138"/>
      <c r="P546" s="138"/>
      <c r="Q546" s="138"/>
      <c r="R546" s="138"/>
      <c r="S546" s="138"/>
      <c r="T546" s="139"/>
      <c r="U546" s="138"/>
      <c r="V546" s="138"/>
      <c r="W546" s="138"/>
      <c r="X546" s="138"/>
      <c r="Y546" s="138"/>
      <c r="Z546" s="139"/>
      <c r="AA546" s="138"/>
      <c r="AB546" s="138"/>
      <c r="AC546" s="138">
        <v>1</v>
      </c>
      <c r="AD546" s="138"/>
      <c r="AE546" s="138"/>
      <c r="AF546" s="139">
        <v>1</v>
      </c>
      <c r="AG546" s="140">
        <v>3</v>
      </c>
    </row>
    <row r="547" spans="2:33" s="132" customFormat="1" ht="13.9" customHeight="1">
      <c r="B547" s="137" t="s">
        <v>85</v>
      </c>
      <c r="C547" s="138"/>
      <c r="D547" s="138">
        <v>1</v>
      </c>
      <c r="E547" s="138"/>
      <c r="F547" s="138"/>
      <c r="G547" s="138"/>
      <c r="H547" s="139">
        <v>1</v>
      </c>
      <c r="I547" s="138"/>
      <c r="J547" s="138"/>
      <c r="K547" s="138"/>
      <c r="L547" s="138">
        <v>1</v>
      </c>
      <c r="M547" s="138"/>
      <c r="N547" s="139">
        <v>1</v>
      </c>
      <c r="O547" s="138"/>
      <c r="P547" s="138"/>
      <c r="Q547" s="138"/>
      <c r="R547" s="138"/>
      <c r="S547" s="138"/>
      <c r="T547" s="139"/>
      <c r="U547" s="138"/>
      <c r="V547" s="138"/>
      <c r="W547" s="138">
        <v>1</v>
      </c>
      <c r="X547" s="138">
        <v>3</v>
      </c>
      <c r="Y547" s="138">
        <v>2</v>
      </c>
      <c r="Z547" s="139">
        <v>6</v>
      </c>
      <c r="AA547" s="138"/>
      <c r="AB547" s="138"/>
      <c r="AC547" s="138">
        <v>1</v>
      </c>
      <c r="AD547" s="138">
        <v>2</v>
      </c>
      <c r="AE547" s="138">
        <v>2</v>
      </c>
      <c r="AF547" s="139">
        <v>5</v>
      </c>
      <c r="AG547" s="140">
        <v>13</v>
      </c>
    </row>
    <row r="548" spans="2:33" s="132" customFormat="1" ht="13.9" customHeight="1">
      <c r="B548" s="137" t="s">
        <v>80</v>
      </c>
      <c r="C548" s="138"/>
      <c r="D548" s="138"/>
      <c r="E548" s="138">
        <v>1</v>
      </c>
      <c r="F548" s="138"/>
      <c r="G548" s="138"/>
      <c r="H548" s="139">
        <v>1</v>
      </c>
      <c r="I548" s="138"/>
      <c r="J548" s="138"/>
      <c r="K548" s="138"/>
      <c r="L548" s="138"/>
      <c r="M548" s="138"/>
      <c r="N548" s="139"/>
      <c r="O548" s="138"/>
      <c r="P548" s="138"/>
      <c r="Q548" s="138"/>
      <c r="R548" s="138"/>
      <c r="S548" s="138"/>
      <c r="T548" s="139"/>
      <c r="U548" s="138"/>
      <c r="V548" s="138">
        <v>1</v>
      </c>
      <c r="W548" s="138"/>
      <c r="X548" s="138">
        <v>1</v>
      </c>
      <c r="Y548" s="138"/>
      <c r="Z548" s="139">
        <v>2</v>
      </c>
      <c r="AA548" s="138"/>
      <c r="AB548" s="138"/>
      <c r="AC548" s="138"/>
      <c r="AD548" s="138"/>
      <c r="AE548" s="138">
        <v>1</v>
      </c>
      <c r="AF548" s="139">
        <v>1</v>
      </c>
      <c r="AG548" s="140">
        <v>4</v>
      </c>
    </row>
    <row r="549" spans="2:33" s="132" customFormat="1" ht="13.9" customHeight="1">
      <c r="B549" s="137" t="s">
        <v>103</v>
      </c>
      <c r="C549" s="138"/>
      <c r="D549" s="138"/>
      <c r="E549" s="138"/>
      <c r="F549" s="138">
        <v>1</v>
      </c>
      <c r="G549" s="138"/>
      <c r="H549" s="139">
        <v>1</v>
      </c>
      <c r="I549" s="138"/>
      <c r="J549" s="138"/>
      <c r="K549" s="138">
        <v>1</v>
      </c>
      <c r="L549" s="138">
        <v>3</v>
      </c>
      <c r="M549" s="138"/>
      <c r="N549" s="139">
        <v>4</v>
      </c>
      <c r="O549" s="138"/>
      <c r="P549" s="138"/>
      <c r="Q549" s="138"/>
      <c r="R549" s="138"/>
      <c r="S549" s="138"/>
      <c r="T549" s="139"/>
      <c r="U549" s="138"/>
      <c r="V549" s="138"/>
      <c r="W549" s="138"/>
      <c r="X549" s="138">
        <v>1</v>
      </c>
      <c r="Y549" s="138"/>
      <c r="Z549" s="139">
        <v>1</v>
      </c>
      <c r="AA549" s="138"/>
      <c r="AB549" s="138"/>
      <c r="AC549" s="138"/>
      <c r="AD549" s="138"/>
      <c r="AE549" s="138"/>
      <c r="AF549" s="139"/>
      <c r="AG549" s="140">
        <v>6</v>
      </c>
    </row>
    <row r="550" spans="2:33" s="132" customFormat="1" ht="13.9" customHeight="1">
      <c r="B550" s="137" t="s">
        <v>105</v>
      </c>
      <c r="C550" s="138"/>
      <c r="D550" s="138"/>
      <c r="E550" s="138">
        <v>1</v>
      </c>
      <c r="F550" s="138">
        <v>4</v>
      </c>
      <c r="G550" s="138">
        <v>2</v>
      </c>
      <c r="H550" s="139">
        <v>7</v>
      </c>
      <c r="I550" s="138"/>
      <c r="J550" s="138"/>
      <c r="K550" s="138"/>
      <c r="L550" s="138">
        <v>4</v>
      </c>
      <c r="M550" s="138">
        <v>1</v>
      </c>
      <c r="N550" s="139">
        <v>5</v>
      </c>
      <c r="O550" s="138"/>
      <c r="P550" s="138"/>
      <c r="Q550" s="138"/>
      <c r="R550" s="138">
        <v>6</v>
      </c>
      <c r="S550" s="138">
        <v>2</v>
      </c>
      <c r="T550" s="139">
        <v>8</v>
      </c>
      <c r="U550" s="138"/>
      <c r="V550" s="138"/>
      <c r="W550" s="138"/>
      <c r="X550" s="138">
        <v>4</v>
      </c>
      <c r="Y550" s="138"/>
      <c r="Z550" s="139">
        <v>4</v>
      </c>
      <c r="AA550" s="138"/>
      <c r="AB550" s="138"/>
      <c r="AC550" s="138"/>
      <c r="AD550" s="138">
        <v>1</v>
      </c>
      <c r="AE550" s="138"/>
      <c r="AF550" s="139">
        <v>1</v>
      </c>
      <c r="AG550" s="140">
        <v>25</v>
      </c>
    </row>
    <row r="551" spans="2:33" s="132" customFormat="1" ht="13.9" customHeight="1">
      <c r="B551" s="137" t="s">
        <v>100</v>
      </c>
      <c r="C551" s="138"/>
      <c r="D551" s="138">
        <v>1</v>
      </c>
      <c r="E551" s="138">
        <v>1</v>
      </c>
      <c r="F551" s="138"/>
      <c r="G551" s="138"/>
      <c r="H551" s="139">
        <v>2</v>
      </c>
      <c r="I551" s="138"/>
      <c r="J551" s="138"/>
      <c r="K551" s="138">
        <v>1</v>
      </c>
      <c r="L551" s="138">
        <v>1</v>
      </c>
      <c r="M551" s="138">
        <v>1</v>
      </c>
      <c r="N551" s="139">
        <v>3</v>
      </c>
      <c r="O551" s="138"/>
      <c r="P551" s="138"/>
      <c r="Q551" s="138"/>
      <c r="R551" s="138">
        <v>1</v>
      </c>
      <c r="S551" s="138"/>
      <c r="T551" s="139">
        <v>1</v>
      </c>
      <c r="U551" s="138"/>
      <c r="V551" s="138"/>
      <c r="W551" s="138"/>
      <c r="X551" s="138"/>
      <c r="Y551" s="138"/>
      <c r="Z551" s="139"/>
      <c r="AA551" s="138"/>
      <c r="AB551" s="138"/>
      <c r="AC551" s="138"/>
      <c r="AD551" s="138">
        <v>1</v>
      </c>
      <c r="AE551" s="138"/>
      <c r="AF551" s="139">
        <v>1</v>
      </c>
      <c r="AG551" s="140">
        <v>7</v>
      </c>
    </row>
    <row r="552" spans="2:33" s="132" customFormat="1" ht="13.9" customHeight="1">
      <c r="B552" s="137" t="s">
        <v>81</v>
      </c>
      <c r="C552" s="138"/>
      <c r="D552" s="138"/>
      <c r="E552" s="138"/>
      <c r="F552" s="138"/>
      <c r="G552" s="138"/>
      <c r="H552" s="139"/>
      <c r="I552" s="138"/>
      <c r="J552" s="138"/>
      <c r="K552" s="138"/>
      <c r="L552" s="138">
        <v>1</v>
      </c>
      <c r="M552" s="138"/>
      <c r="N552" s="139">
        <v>1</v>
      </c>
      <c r="O552" s="138"/>
      <c r="P552" s="138"/>
      <c r="Q552" s="138"/>
      <c r="R552" s="138"/>
      <c r="S552" s="138"/>
      <c r="T552" s="139"/>
      <c r="U552" s="138"/>
      <c r="V552" s="138"/>
      <c r="W552" s="138"/>
      <c r="X552" s="138"/>
      <c r="Y552" s="138"/>
      <c r="Z552" s="139"/>
      <c r="AA552" s="138"/>
      <c r="AB552" s="138"/>
      <c r="AC552" s="138"/>
      <c r="AD552" s="138"/>
      <c r="AE552" s="138"/>
      <c r="AF552" s="139"/>
      <c r="AG552" s="140">
        <v>1</v>
      </c>
    </row>
    <row r="553" spans="2:33" s="132" customFormat="1" ht="13.9" customHeight="1">
      <c r="B553" s="137" t="s">
        <v>95</v>
      </c>
      <c r="C553" s="138"/>
      <c r="D553" s="138"/>
      <c r="E553" s="138"/>
      <c r="F553" s="138"/>
      <c r="G553" s="138"/>
      <c r="H553" s="139"/>
      <c r="I553" s="138"/>
      <c r="J553" s="138"/>
      <c r="K553" s="138"/>
      <c r="L553" s="138"/>
      <c r="M553" s="138"/>
      <c r="N553" s="139"/>
      <c r="O553" s="138"/>
      <c r="P553" s="138"/>
      <c r="Q553" s="138"/>
      <c r="R553" s="138">
        <v>4</v>
      </c>
      <c r="S553" s="138"/>
      <c r="T553" s="139">
        <v>4</v>
      </c>
      <c r="U553" s="138"/>
      <c r="V553" s="138"/>
      <c r="W553" s="138"/>
      <c r="X553" s="138">
        <v>3</v>
      </c>
      <c r="Y553" s="138"/>
      <c r="Z553" s="139">
        <v>3</v>
      </c>
      <c r="AA553" s="138"/>
      <c r="AB553" s="138"/>
      <c r="AC553" s="138"/>
      <c r="AD553" s="138"/>
      <c r="AE553" s="138"/>
      <c r="AF553" s="139"/>
      <c r="AG553" s="140">
        <v>7</v>
      </c>
    </row>
    <row r="554" spans="2:33" s="132" customFormat="1" ht="13.9" customHeight="1">
      <c r="B554" s="137" t="s">
        <v>99</v>
      </c>
      <c r="C554" s="138"/>
      <c r="D554" s="138"/>
      <c r="E554" s="138"/>
      <c r="F554" s="138"/>
      <c r="G554" s="138"/>
      <c r="H554" s="139"/>
      <c r="I554" s="138"/>
      <c r="J554" s="138"/>
      <c r="K554" s="138"/>
      <c r="L554" s="138">
        <v>1</v>
      </c>
      <c r="M554" s="138"/>
      <c r="N554" s="139">
        <v>1</v>
      </c>
      <c r="O554" s="138"/>
      <c r="P554" s="138"/>
      <c r="Q554" s="138"/>
      <c r="R554" s="138"/>
      <c r="S554" s="138"/>
      <c r="T554" s="139"/>
      <c r="U554" s="138"/>
      <c r="V554" s="138"/>
      <c r="W554" s="138"/>
      <c r="X554" s="138"/>
      <c r="Y554" s="138"/>
      <c r="Z554" s="139"/>
      <c r="AA554" s="138"/>
      <c r="AB554" s="138"/>
      <c r="AC554" s="138"/>
      <c r="AD554" s="138"/>
      <c r="AE554" s="138"/>
      <c r="AF554" s="139"/>
      <c r="AG554" s="140">
        <v>1</v>
      </c>
    </row>
    <row r="555" spans="2:33" s="132" customFormat="1" ht="13.9" customHeight="1">
      <c r="B555" s="137" t="s">
        <v>90</v>
      </c>
      <c r="C555" s="138"/>
      <c r="D555" s="138"/>
      <c r="E555" s="138"/>
      <c r="F555" s="138"/>
      <c r="G555" s="138"/>
      <c r="H555" s="139"/>
      <c r="I555" s="138"/>
      <c r="J555" s="138"/>
      <c r="K555" s="138"/>
      <c r="L555" s="138"/>
      <c r="M555" s="138"/>
      <c r="N555" s="139"/>
      <c r="O555" s="138"/>
      <c r="P555" s="138"/>
      <c r="Q555" s="138"/>
      <c r="R555" s="138"/>
      <c r="S555" s="138"/>
      <c r="T555" s="139"/>
      <c r="U555" s="138"/>
      <c r="V555" s="138"/>
      <c r="W555" s="138"/>
      <c r="X555" s="138"/>
      <c r="Y555" s="138"/>
      <c r="Z555" s="139"/>
      <c r="AA555" s="138"/>
      <c r="AB555" s="138">
        <v>1</v>
      </c>
      <c r="AC555" s="138"/>
      <c r="AD555" s="138"/>
      <c r="AE555" s="138"/>
      <c r="AF555" s="139">
        <v>1</v>
      </c>
      <c r="AG555" s="140">
        <v>1</v>
      </c>
    </row>
    <row r="556" spans="2:33" s="132" customFormat="1" ht="13.9" customHeight="1">
      <c r="B556" s="137" t="s">
        <v>88</v>
      </c>
      <c r="C556" s="138"/>
      <c r="D556" s="138"/>
      <c r="E556" s="138"/>
      <c r="F556" s="138"/>
      <c r="G556" s="138"/>
      <c r="H556" s="139"/>
      <c r="I556" s="138"/>
      <c r="J556" s="138"/>
      <c r="K556" s="138"/>
      <c r="L556" s="138">
        <v>1</v>
      </c>
      <c r="M556" s="138"/>
      <c r="N556" s="139">
        <v>1</v>
      </c>
      <c r="O556" s="138"/>
      <c r="P556" s="138"/>
      <c r="Q556" s="138"/>
      <c r="R556" s="138"/>
      <c r="S556" s="138"/>
      <c r="T556" s="139"/>
      <c r="U556" s="138"/>
      <c r="V556" s="138">
        <v>1</v>
      </c>
      <c r="W556" s="138"/>
      <c r="X556" s="138"/>
      <c r="Y556" s="138"/>
      <c r="Z556" s="139">
        <v>1</v>
      </c>
      <c r="AA556" s="138"/>
      <c r="AB556" s="138"/>
      <c r="AC556" s="138"/>
      <c r="AD556" s="138">
        <v>2</v>
      </c>
      <c r="AE556" s="138"/>
      <c r="AF556" s="139">
        <v>2</v>
      </c>
      <c r="AG556" s="140">
        <v>4</v>
      </c>
    </row>
    <row r="557" spans="2:33" s="132" customFormat="1" ht="13.9" customHeight="1">
      <c r="B557" s="137" t="s">
        <v>79</v>
      </c>
      <c r="C557" s="138"/>
      <c r="D557" s="138">
        <v>1</v>
      </c>
      <c r="E557" s="138"/>
      <c r="F557" s="138"/>
      <c r="G557" s="138"/>
      <c r="H557" s="139">
        <v>1</v>
      </c>
      <c r="I557" s="138"/>
      <c r="J557" s="138"/>
      <c r="K557" s="138"/>
      <c r="L557" s="138"/>
      <c r="M557" s="138"/>
      <c r="N557" s="139"/>
      <c r="O557" s="138"/>
      <c r="P557" s="138"/>
      <c r="Q557" s="138"/>
      <c r="R557" s="138"/>
      <c r="S557" s="138"/>
      <c r="T557" s="139"/>
      <c r="U557" s="138"/>
      <c r="V557" s="138"/>
      <c r="W557" s="138"/>
      <c r="X557" s="138"/>
      <c r="Y557" s="138"/>
      <c r="Z557" s="139"/>
      <c r="AA557" s="138"/>
      <c r="AB557" s="138"/>
      <c r="AC557" s="138"/>
      <c r="AD557" s="138">
        <v>1</v>
      </c>
      <c r="AE557" s="138"/>
      <c r="AF557" s="139">
        <v>1</v>
      </c>
      <c r="AG557" s="140">
        <v>2</v>
      </c>
    </row>
    <row r="558" spans="2:33" s="132" customFormat="1" ht="13.9" customHeight="1">
      <c r="B558" s="137" t="s">
        <v>89</v>
      </c>
      <c r="C558" s="138"/>
      <c r="D558" s="138"/>
      <c r="E558" s="138"/>
      <c r="F558" s="138"/>
      <c r="G558" s="138"/>
      <c r="H558" s="139"/>
      <c r="I558" s="138"/>
      <c r="J558" s="138"/>
      <c r="K558" s="138">
        <v>1</v>
      </c>
      <c r="L558" s="138"/>
      <c r="M558" s="138"/>
      <c r="N558" s="139">
        <v>1</v>
      </c>
      <c r="O558" s="138"/>
      <c r="P558" s="138"/>
      <c r="Q558" s="138"/>
      <c r="R558" s="138">
        <v>3</v>
      </c>
      <c r="S558" s="138"/>
      <c r="T558" s="139">
        <v>3</v>
      </c>
      <c r="U558" s="138"/>
      <c r="V558" s="138"/>
      <c r="W558" s="138"/>
      <c r="X558" s="138"/>
      <c r="Y558" s="138"/>
      <c r="Z558" s="139"/>
      <c r="AA558" s="138"/>
      <c r="AB558" s="138"/>
      <c r="AC558" s="138"/>
      <c r="AD558" s="138"/>
      <c r="AE558" s="138"/>
      <c r="AF558" s="139"/>
      <c r="AG558" s="140">
        <v>4</v>
      </c>
    </row>
    <row r="559" spans="2:33" s="132" customFormat="1" ht="13.9" customHeight="1">
      <c r="B559" s="137" t="s">
        <v>84</v>
      </c>
      <c r="C559" s="138"/>
      <c r="D559" s="138"/>
      <c r="E559" s="138"/>
      <c r="F559" s="138"/>
      <c r="G559" s="138"/>
      <c r="H559" s="139"/>
      <c r="I559" s="138"/>
      <c r="J559" s="138"/>
      <c r="K559" s="138"/>
      <c r="L559" s="138"/>
      <c r="M559" s="138"/>
      <c r="N559" s="139"/>
      <c r="O559" s="138"/>
      <c r="P559" s="138"/>
      <c r="Q559" s="138"/>
      <c r="R559" s="138">
        <v>1</v>
      </c>
      <c r="S559" s="145"/>
      <c r="T559" s="139">
        <v>1</v>
      </c>
      <c r="U559" s="145"/>
      <c r="V559" s="145">
        <v>1</v>
      </c>
      <c r="W559" s="145"/>
      <c r="X559" s="138"/>
      <c r="Y559" s="138"/>
      <c r="Z559" s="139">
        <v>1</v>
      </c>
      <c r="AA559" s="138"/>
      <c r="AB559" s="138"/>
      <c r="AC559" s="138"/>
      <c r="AD559" s="138">
        <v>4</v>
      </c>
      <c r="AE559" s="138"/>
      <c r="AF559" s="139">
        <v>4</v>
      </c>
      <c r="AG559" s="140">
        <v>6</v>
      </c>
    </row>
    <row r="560" spans="2:33" s="132" customFormat="1" ht="13.9" customHeight="1" thickBot="1">
      <c r="B560" s="137" t="s">
        <v>97</v>
      </c>
      <c r="C560" s="138"/>
      <c r="D560" s="138"/>
      <c r="E560" s="138"/>
      <c r="F560" s="138"/>
      <c r="G560" s="138"/>
      <c r="H560" s="139"/>
      <c r="I560" s="138"/>
      <c r="J560" s="138"/>
      <c r="K560" s="138"/>
      <c r="L560" s="138"/>
      <c r="M560" s="138"/>
      <c r="N560" s="139"/>
      <c r="O560" s="138"/>
      <c r="P560" s="138"/>
      <c r="Q560" s="138"/>
      <c r="R560" s="138"/>
      <c r="S560" s="138"/>
      <c r="T560" s="139"/>
      <c r="U560" s="138"/>
      <c r="V560" s="138"/>
      <c r="W560" s="138"/>
      <c r="X560" s="138">
        <v>2</v>
      </c>
      <c r="Y560" s="138"/>
      <c r="Z560" s="139">
        <v>2</v>
      </c>
      <c r="AA560" s="138"/>
      <c r="AB560" s="138"/>
      <c r="AC560" s="138"/>
      <c r="AD560" s="138"/>
      <c r="AE560" s="138"/>
      <c r="AF560" s="139"/>
      <c r="AG560" s="140">
        <v>2</v>
      </c>
    </row>
    <row r="561" spans="2:33" s="128" customFormat="1" ht="19.899999999999999" customHeight="1" thickBot="1">
      <c r="B561" s="146" t="s">
        <v>106</v>
      </c>
      <c r="C561" s="146">
        <v>171</v>
      </c>
      <c r="D561" s="146">
        <v>1296</v>
      </c>
      <c r="E561" s="146">
        <v>1287</v>
      </c>
      <c r="F561" s="146">
        <v>5908</v>
      </c>
      <c r="G561" s="146">
        <v>3555</v>
      </c>
      <c r="H561" s="131">
        <v>12217</v>
      </c>
      <c r="I561" s="146">
        <v>167</v>
      </c>
      <c r="J561" s="146">
        <v>1320</v>
      </c>
      <c r="K561" s="146">
        <v>1272</v>
      </c>
      <c r="L561" s="146">
        <v>5973</v>
      </c>
      <c r="M561" s="146">
        <v>3612</v>
      </c>
      <c r="N561" s="131">
        <v>12344</v>
      </c>
      <c r="O561" s="146">
        <v>170</v>
      </c>
      <c r="P561" s="146">
        <v>1287</v>
      </c>
      <c r="Q561" s="146">
        <v>1199</v>
      </c>
      <c r="R561" s="146">
        <v>5717</v>
      </c>
      <c r="S561" s="146">
        <v>3584</v>
      </c>
      <c r="T561" s="139">
        <v>11957</v>
      </c>
      <c r="U561" s="146">
        <v>167</v>
      </c>
      <c r="V561" s="146">
        <v>1318</v>
      </c>
      <c r="W561" s="146">
        <v>1227</v>
      </c>
      <c r="X561" s="146">
        <v>5896</v>
      </c>
      <c r="Y561" s="146">
        <v>3683</v>
      </c>
      <c r="Z561" s="131">
        <v>12291</v>
      </c>
      <c r="AA561" s="146">
        <v>157</v>
      </c>
      <c r="AB561" s="146">
        <v>1330</v>
      </c>
      <c r="AC561" s="146">
        <v>1240</v>
      </c>
      <c r="AD561" s="146">
        <v>6071</v>
      </c>
      <c r="AE561" s="146">
        <v>3768</v>
      </c>
      <c r="AF561" s="131">
        <v>12566</v>
      </c>
      <c r="AG561" s="130">
        <v>61375</v>
      </c>
    </row>
    <row r="562" spans="2:33" ht="15" customHeight="1">
      <c r="B562" s="147" t="s">
        <v>531</v>
      </c>
    </row>
  </sheetData>
  <mergeCells count="15">
    <mergeCell ref="B8:AG8"/>
    <mergeCell ref="B10:B12"/>
    <mergeCell ref="C10:AF10"/>
    <mergeCell ref="AG10:AG12"/>
    <mergeCell ref="C11:H11"/>
    <mergeCell ref="I11:N11"/>
    <mergeCell ref="O11:T11"/>
    <mergeCell ref="U11:Z11"/>
    <mergeCell ref="AA11:AF11"/>
    <mergeCell ref="B2:AG2"/>
    <mergeCell ref="B3:AG3"/>
    <mergeCell ref="B4:AG4"/>
    <mergeCell ref="B5:AG5"/>
    <mergeCell ref="B6:AG6"/>
    <mergeCell ref="B7:A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Perfil hospitales</vt:lpstr>
      <vt:lpstr>Hospitales Esa, Gua, Hon</vt:lpstr>
      <vt:lpstr>Egresos a extranjeros El Salv</vt:lpstr>
      <vt:lpstr>Consultas extranjeros El Salv</vt:lpstr>
      <vt:lpstr>Emergencias El Salvador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ggiron</dc:creator>
  <cp:lastModifiedBy>ggiron</cp:lastModifiedBy>
  <dcterms:created xsi:type="dcterms:W3CDTF">2018-09-26T00:27:38Z</dcterms:created>
  <dcterms:modified xsi:type="dcterms:W3CDTF">2018-11-16T23:18:47Z</dcterms:modified>
</cp:coreProperties>
</file>